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7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me do aluno" sheetId="1" r:id="rId4"/>
    <sheet state="hidden" name="Joice" sheetId="2" r:id="rId5"/>
    <sheet state="hidden" name="Maria Amélia" sheetId="3" r:id="rId6"/>
    <sheet state="hidden" name="Anderson" sheetId="4" r:id="rId7"/>
    <sheet state="hidden" name="Giovana Z" sheetId="5" r:id="rId8"/>
    <sheet state="hidden" name="modelo" sheetId="6" r:id="rId9"/>
    <sheet state="hidden" name="Milena Jubini" sheetId="7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7">
      <text>
        <t xml:space="preserve">Atenção: registrar apenas se for um semestre completo.</t>
      </text>
    </comment>
    <comment authorId="0" ref="F76">
      <text>
        <t xml:space="preserve">Registrar apenas se for um semestre completo</t>
      </text>
    </comment>
    <comment authorId="0" ref="F90">
      <text>
        <t xml:space="preserve">Registrar apenas se for um semestre completo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7">
      <text>
        <t xml:space="preserve">Atenção: registrar apenas se for um semestre completo.</t>
      </text>
    </comment>
    <comment authorId="0" ref="F76">
      <text>
        <t xml:space="preserve">Registrar apenas se for um semestre completo</t>
      </text>
    </comment>
    <comment authorId="0" ref="F90">
      <text>
        <t xml:space="preserve">Registrar apenas se for um semestre completo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7">
      <text>
        <t xml:space="preserve">Atenção: registrar apenas se for um semestre completo.</t>
      </text>
    </comment>
    <comment authorId="0" ref="F76">
      <text>
        <t xml:space="preserve">Registrar apenas se for um semestre completo</t>
      </text>
    </comment>
    <comment authorId="0" ref="F90">
      <text>
        <t xml:space="preserve">Registrar apenas se for um semestre completo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7">
      <text>
        <t xml:space="preserve">Atenção: registrar apenas se for um semestre completo.</t>
      </text>
    </comment>
    <comment authorId="0" ref="F76">
      <text>
        <t xml:space="preserve">Registrar apenas se for um semestre completo</t>
      </text>
    </comment>
    <comment authorId="0" ref="F90">
      <text>
        <t xml:space="preserve">Registrar apenas se for um semestre completo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7">
      <text>
        <t xml:space="preserve">Atenção: registrar apenas se for um semestre completo.</t>
      </text>
    </comment>
    <comment authorId="0" ref="F76">
      <text>
        <t xml:space="preserve">Registrar apenas se for um semestre completo</t>
      </text>
    </comment>
    <comment authorId="0" ref="F90">
      <text>
        <t xml:space="preserve">Registrar apenas se for um semestre completo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7">
      <text>
        <t xml:space="preserve">Atenção: registrar apenas se for um semestre completo.</t>
      </text>
    </comment>
    <comment authorId="0" ref="F76">
      <text>
        <t xml:space="preserve">Registrar apenas se for um semestre completo</t>
      </text>
    </comment>
    <comment authorId="0" ref="F90">
      <text>
        <t xml:space="preserve">Registrar apenas se for um semestre completo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7">
      <text>
        <t xml:space="preserve">Atenção: registrar apenas se for um semestre completo.</t>
      </text>
    </comment>
    <comment authorId="0" ref="F76">
      <text>
        <t xml:space="preserve">Registrar apenas se for um semestre completo</t>
      </text>
    </comment>
    <comment authorId="0" ref="F90">
      <text>
        <t xml:space="preserve">Registrar apenas se for um semestre completo</t>
      </text>
    </comment>
  </commentList>
</comments>
</file>

<file path=xl/sharedStrings.xml><?xml version="1.0" encoding="utf-8"?>
<sst xmlns="http://schemas.openxmlformats.org/spreadsheetml/2006/main" count="1732" uniqueCount="149">
  <si>
    <t>INSTITUTO FEDERAL DO ESPÍRITO SANTO – CAMPUS VENDA NOVA DO IMIGRANTE</t>
  </si>
  <si>
    <t>Bacharelado em Ciência e Tecnologia de Alimentos</t>
  </si>
  <si>
    <t>Registro de Atividades complementares</t>
  </si>
  <si>
    <t>Nome:</t>
  </si>
  <si>
    <t>CH prevista</t>
  </si>
  <si>
    <t>horas</t>
  </si>
  <si>
    <t>CH realizada</t>
  </si>
  <si>
    <t>Código</t>
  </si>
  <si>
    <t>Atividades</t>
  </si>
  <si>
    <t>Carga Horária
computada</t>
  </si>
  <si>
    <t>Carga Horária máx. (em horas)</t>
  </si>
  <si>
    <t>Comprovação</t>
  </si>
  <si>
    <t>Limite documentação</t>
  </si>
  <si>
    <t>AÇÕES SOCIAIS E EXTENSIONISTAS</t>
  </si>
  <si>
    <t>ASE.01</t>
  </si>
  <si>
    <t>Participação em atividades de extensão: ministrar curso; organizar eventos científicos, culturais ou esportivos.</t>
  </si>
  <si>
    <t>horas/atividade</t>
  </si>
  <si>
    <t>Declaração ou certificado de participação emitida pelo Coordenador da atividade ou pela Diretoria de Pesquisa e Extensão</t>
  </si>
  <si>
    <t>Nome da atividade</t>
  </si>
  <si>
    <t>CH certificado (apenas números)</t>
  </si>
  <si>
    <t>CH Computada (h)</t>
  </si>
  <si>
    <t>ASE.02</t>
  </si>
  <si>
    <t>Participação em Empresa Júnior ou prestação de serviços tecnológicos.</t>
  </si>
  <si>
    <t>horas/semestre ou serviço</t>
  </si>
  <si>
    <t>Nome do evento</t>
  </si>
  <si>
    <t>ASE.03</t>
  </si>
  <si>
    <t>Participação em projeto de extensão.</t>
  </si>
  <si>
    <t>horas/semestre</t>
  </si>
  <si>
    <t>Nome do projeto</t>
  </si>
  <si>
    <t>Qtde semestre(s) (apenas números)</t>
  </si>
  <si>
    <t>ASE.04</t>
  </si>
  <si>
    <t>Participação efetiva em atividades beneficentes e comunitárias (o simples ato de “doação” não caracteriza ação comunitária).</t>
  </si>
  <si>
    <t>ATIVIDADE DE PESQUISA</t>
  </si>
  <si>
    <t>AP.01</t>
  </si>
  <si>
    <t>Participação como bolsista ou voluntário em projetos de pesquisa.</t>
  </si>
  <si>
    <t>Declaração de participação emitida pelo Coordenador do projeto ou pela Diretoria de Pesquisa e Extensão</t>
  </si>
  <si>
    <t>EVENTOS CIENTÍFICOS</t>
  </si>
  <si>
    <t>EC.01</t>
  </si>
  <si>
    <t>Participação como ouvinte em eventos científicos (congressos, jornadas, simpósios, mesas redondas, dentre outros).</t>
  </si>
  <si>
    <t>horas/evento</t>
  </si>
  <si>
    <t>Certificado de participação</t>
  </si>
  <si>
    <t>EC.02</t>
  </si>
  <si>
    <t>Apresentação de trabalhos acadêmicos.</t>
  </si>
  <si>
    <t>horas/trabalho</t>
  </si>
  <si>
    <t>Nome do trabalho e evento onde foi apresentado</t>
  </si>
  <si>
    <t>-</t>
  </si>
  <si>
    <t>EC.03</t>
  </si>
  <si>
    <t>Premiação por trabalho apresentado em evento científico.</t>
  </si>
  <si>
    <t>horas/trabalho premiado</t>
  </si>
  <si>
    <t>Nome do trabalho e evento onde foi premiado</t>
  </si>
  <si>
    <t>EVENTOS CULTURAIS E ESPORTIVOS</t>
  </si>
  <si>
    <t>ECE.01</t>
  </si>
  <si>
    <t>Participação em eventos culturais ou esportivos.</t>
  </si>
  <si>
    <t>hora/participação</t>
  </si>
  <si>
    <t>Declaração emitida pelo Coordenador do evento</t>
  </si>
  <si>
    <t>ATIVIDADES ACADÊMICAS E/OU ESTUDANTIS</t>
  </si>
  <si>
    <t>AAE.01</t>
  </si>
  <si>
    <t>Participação como representante estudantil (membro em ligas acadêmicas reconhecidas pela Instituição, em colegiados e outros Órgãos Institucionais).</t>
  </si>
  <si>
    <t>Comprovante de participação emitido pelo responsável pela atividade</t>
  </si>
  <si>
    <t>Nome da representação</t>
  </si>
  <si>
    <t>AAE.02</t>
  </si>
  <si>
    <t>Realização de estágio extracurricular.</t>
  </si>
  <si>
    <t>a cada 120</t>
  </si>
  <si>
    <t>AAE.03</t>
  </si>
  <si>
    <t>Participação em cursos de treinamento na área de formação (mínimo de 24h).</t>
  </si>
  <si>
    <t>horas/curso</t>
  </si>
  <si>
    <t>AAE.04</t>
  </si>
  <si>
    <t>Participação como monitor/tutor.</t>
  </si>
  <si>
    <t>AAE.05</t>
  </si>
  <si>
    <t>Participação em minicursos (até 4h) ou cursos à distância ou presencial (mínimo de 8h).</t>
  </si>
  <si>
    <t>hora/curso</t>
  </si>
  <si>
    <t>AAE.06</t>
  </si>
  <si>
    <t>Participação em feiras, mostras, exposições.</t>
  </si>
  <si>
    <t>AAE.07</t>
  </si>
  <si>
    <t>Participação como expositor em exposições técnico-científicas.</t>
  </si>
  <si>
    <t>horas/exposição</t>
  </si>
  <si>
    <t>AAE.08</t>
  </si>
  <si>
    <t>Assistir a apresentações de trabalho de conclusão de curso, dissertações e teses.</t>
  </si>
  <si>
    <t>hora/defesa</t>
  </si>
  <si>
    <t>PUBLICAÇÕES</t>
  </si>
  <si>
    <t>PUB.01</t>
  </si>
  <si>
    <t>Publicações em periódicos técnico-científicos trabalhos, completos indexados.</t>
  </si>
  <si>
    <t>horas/publicação</t>
  </si>
  <si>
    <t>Publicação ou certificado</t>
  </si>
  <si>
    <t>PUB.02</t>
  </si>
  <si>
    <t>Publicações em periódicos técnico-científicos ou trabalhos completos não indexados.</t>
  </si>
  <si>
    <t>PUB.03</t>
  </si>
  <si>
    <t>Publicações em anais de eventos técnico-científicos de resumo expandido.</t>
  </si>
  <si>
    <t>PUB.04</t>
  </si>
  <si>
    <t>Publicações em anais de eventos técnico-científicos resumo.</t>
  </si>
  <si>
    <t>PUB.05</t>
  </si>
  <si>
    <t>Carta de aceite de publicação de artigos em revistas científicas.</t>
  </si>
  <si>
    <t>PUB.06</t>
  </si>
  <si>
    <t>Participação na publicação de material jornalístico (matéria, documentação, reportagem, colunas, notícias e outros) em qualquer mídia: impressa, TV, rádio ou on-line e criação de blogs/site dentro da área de formação.</t>
  </si>
  <si>
    <t>Joice Machado Romão</t>
  </si>
  <si>
    <t>Colaboradora no evento de extensão intitulado “I Semana de Administração do campus Venda Nova do Imigrante: aprendendo com experiências de sucesso”</t>
  </si>
  <si>
    <t>Participante do evento de extensão intitulado “II Semana de Administração do campus Venda Nova do Imigrante: teoria+prática”</t>
  </si>
  <si>
    <t>Participante do evento de extensão intitulado “I Semana de Administração do campus Venda Nova do Imigrante: aprendendo com experiências de sucesso”</t>
  </si>
  <si>
    <t>Participante da oficina “Modelos formativos para avaliação discente” inclusa no evento de extensão “I Colóquio sobre Metodologias de Ensino do Ifes”</t>
  </si>
  <si>
    <t>Participante da oficina “Metodologias participativas para aprendizagem autônoma – TICS e APPS” no “I Colóquio sobre Metodologias de Ensino do Ifes”</t>
  </si>
  <si>
    <t>Representante discente no Colegiado do Curso de Ciência e Tecnologia de Alimentos</t>
  </si>
  <si>
    <t>Participante do minicurso “Educação financeira” incluso no evento de extensão “The first coffee quality summit”</t>
  </si>
  <si>
    <t>Participante do minicurso “Tomate seco” incluso no evento de extensão intitulado “2°encontro para o desenvolvimento rural sustentável de Venda Nova do Imigrante”</t>
  </si>
  <si>
    <t>Concluiu o curso de ensino intitulado “Análise de proteínas por eletroforese em gel de poliacrilamida (SDS – PAGE)</t>
  </si>
  <si>
    <t>Participante do II Curso de Biotecnologia do DNA e Biossegurança de Laboratório na UFV</t>
  </si>
  <si>
    <t>Expositora na Mostra de Gastronomia Molecular, inclusa no projeto de extensão intitulado FECITAC</t>
  </si>
  <si>
    <t>Maria Amélia Belote Caretta</t>
  </si>
  <si>
    <t>Participante da II Edição do Simpósio Integrado de Inovação em Tecnologia de Alimentos da UFV</t>
  </si>
  <si>
    <t>Participante do VII Focal / III Sicitea realizado no SESC Mineiro de Grussaí</t>
  </si>
  <si>
    <t>Participante da mesa redonda: Inovações e desafios nos processos de ensino-aprendizagem no “I Colóquio sobre metodologias de ensino do Ifes”</t>
  </si>
  <si>
    <t>Participante das palestras da 4° FAVESU – Feira de Avicultura e Suinocultura Capixaba</t>
  </si>
  <si>
    <t>Participante do Minicurso “Bases de dados: fontes de informação para o desenvolvimento da pesquisa” inclusa no evento e pesquisa intitulado “Pesquisa científica e produção do conhecimento na escola: ética e possibilidades”</t>
  </si>
  <si>
    <t>Concluiu o curso à distância de Boas Práticas em Serviços de Alimentação promovido pela ANVISA</t>
  </si>
  <si>
    <t>Participante do minicurso “Capacidade antioxidante de compostos bioativos” no II Simpósio Integrado de Inovação em Tecnologia de Alimentos na UFV</t>
  </si>
  <si>
    <t>Participante do minicurso “Registros da vida acadêmica: currículo lattes e sua importância no meio acadêmico-científico”</t>
  </si>
  <si>
    <t>Participante do minicurso “Inovação em produtos cárneos” na IV Mostra do Conhecimento: ensino, pesquisa e extensão</t>
  </si>
  <si>
    <t>Expositora na atividade “Mostra de gastronomia molecular” inclusa no Projeto de Extensão intitulado FECITAC</t>
  </si>
  <si>
    <t>Anderson Caretta Vinco</t>
  </si>
  <si>
    <t>Colaborador do evento de extensão intitulado “I Semana de Administração do campus Venda Nova do Imigrante: Aprendendo com Experiências de Sucesso” no Ifes campus Venda Nova do Imigrante</t>
  </si>
  <si>
    <t>Participante da comissão organizadora do IFES Portas Abertas 2015</t>
  </si>
  <si>
    <t>Colaborador do projeto “Produção de hidromel utilizando méis de abelhas nativas da Região Serrana do Estado do Espírito Santo” no IFES campus Venda Nova do Imigrante</t>
  </si>
  <si>
    <t>Participante da atividade Mesa Redonda: Inovações e desafios nos processos de ensino-aprendizagem, inclusa no evento de extensão intitulado “I Colóquio sobre Metodologias de Ensino do Ifes campus Venda Nova do Imigrante</t>
  </si>
  <si>
    <t>Suplente discente no Colegiado do Curso de Ciência e Tecnologia de Alimentos</t>
  </si>
  <si>
    <t>Participante do curso online BPSA – Boas Práticas nos Serviços de Alimentação do EAD SEBRAE</t>
  </si>
  <si>
    <t>Participante do “II Curso de Biotecnologia do DNA e Biossegurança de Laboratório” no Instituto de Biotecnologia Aplicada à Agropecuária da UFV</t>
  </si>
  <si>
    <t>Participante do Curso de Produção de Cerveja Artesanal, promovido pela Empresa Júnior de Agronomia do IFES – campus Santa Teresa – AGRIFES JR</t>
  </si>
  <si>
    <t>Concluiu o Curso à distância de Boas Práticas em Serviços de Alimentação promovido pela ANVISA</t>
  </si>
  <si>
    <t>Participante da atividade Minicurso: “Tomate seco” inclusa do evento de extensão intitulado “2° encontro para o desenvolvimento rural sustentável de Venda Nova do Imigrante”</t>
  </si>
  <si>
    <t>Concluiu o Curso de ensino intitulado “Análise de proteínas por eletroforese em gel de poliacrilamida (SDS-PAGE)</t>
  </si>
  <si>
    <t>er</t>
  </si>
  <si>
    <t>Participante do Espaço Gourmet da 3° FAVESU – Feira de Avicultura e Suinocultura Capixaba</t>
  </si>
  <si>
    <t>Giovana Zanúncio Araújo</t>
  </si>
  <si>
    <t>Participante da II edição do Simpósio Integrado de Inovação em Tecnologia de Alimentos, promovido pelo Departamento de Tecnologia de Alimentos da UFV</t>
  </si>
  <si>
    <t>Participante do IV Congresso Mineiro de Engenharia de Alimentos, nas atividades da área temática “Café”</t>
  </si>
  <si>
    <t>Colaboradora do evento de extensão intitulado “I Semana de Administração do campus Venda Nova do Imigrante: aprendendo com experiências de sucesso”</t>
  </si>
  <si>
    <t>Apresentação do trabalho “Avaliação do efeito de uma mistura de óleos essenciais contra Staphylococcus aureus Inoculado em Maionese” no VII Focal e III Sicitea</t>
  </si>
  <si>
    <t>Representante discente na Câmara de Graduação do Ifes</t>
  </si>
  <si>
    <t>Suplente discente do Colegiado do Curso de Ciência e Tecnologia de Alimentos</t>
  </si>
  <si>
    <t>Participante do Programa de Treinamento no uso do Portal de Periódicos da CAPES</t>
  </si>
  <si>
    <t>Participante do minicurso “Processamento de cerveja artesanal” no II Simpósio Integrado de Inovação em Tecnologia de Alimentos da UFV</t>
  </si>
  <si>
    <t>Participante do minicurso “Aula show de confeitaria” no VII Focal / III Sicitea no SESC Mineiro de Grussaí</t>
  </si>
  <si>
    <t>Participante do Curso de Produção de Cerveja Artesanal promovido pela Empresa Júnior de Agronomia do IFES campus Santa Teresa – AGRIFES JR</t>
  </si>
  <si>
    <t>Participante do II Curso de Biotecnologia do DNA e Biossegurança de Laboratório realizado na UFV</t>
  </si>
  <si>
    <t>,</t>
  </si>
  <si>
    <t>Milena Jubini</t>
  </si>
  <si>
    <t>Participante do projeto de extensão intitulado “I Festival Gastronômico Receitas de Família de Venda Nova do Imigrante – ES”</t>
  </si>
  <si>
    <t>Participante da atividade mesa redonda “Inovações e desafios nos processos de ensino-aprendizagem” inclusa no evento de extensão intitulado “I Colóquio sobre Metodologias de Ensino do Ifes campus Venda Nova do Imigrante”</t>
  </si>
  <si>
    <t>Participante do curso “Vitamina D e Saúde: uma abordagem deste nutriente” na |UFES</t>
  </si>
  <si>
    <t>Participante do minicurso “Capacidade antioxidante de compostos bioativos” realizado no II Simpósio Integrado de Inovação em Tecnologia de Alimentos na UFV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</si>
</sst>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13">
    <font>
      <sz val="11.0"/>
      <color rgb="FF000000"/>
      <name val="Calibri"/>
      <scheme val="minor"/>
    </font>
    <font>
      <sz val="11.0"/>
      <color rgb="FF000000"/>
      <name val="Calibri"/>
    </font>
    <font>
      <b/>
      <sz val="11.0"/>
      <color rgb="FF000000"/>
      <name val="Calibri"/>
    </font>
    <font>
      <b/>
      <sz val="10.0"/>
      <color rgb="FF000000"/>
      <name val="Arial"/>
    </font>
    <font>
      <sz val="10.0"/>
      <color rgb="FF000000"/>
      <name val="Arial"/>
    </font>
    <font>
      <sz val="11.0"/>
      <color rgb="FF000000"/>
      <name val="Arial"/>
    </font>
    <font/>
    <font>
      <b/>
      <sz val="8.0"/>
      <color rgb="FF000000"/>
      <name val="Arial"/>
    </font>
    <font>
      <sz val="8.0"/>
      <color rgb="FF000000"/>
      <name val="Arial"/>
    </font>
    <font>
      <sz val="7.0"/>
      <color rgb="FF000000"/>
      <name val="Arial"/>
    </font>
    <font>
      <b/>
      <sz val="7.0"/>
      <color rgb="FF000000"/>
      <name val="Arial"/>
    </font>
    <font>
      <sz val="8.0"/>
      <color theme="1"/>
      <name val="Arial"/>
    </font>
    <font>
      <sz val="10.0"/>
      <color rgb="FFCE181E"/>
      <name val="Arial"/>
    </font>
  </fonts>
  <fills count="8">
    <fill>
      <patternFill patternType="none"/>
    </fill>
    <fill>
      <patternFill patternType="lightGray"/>
    </fill>
    <fill>
      <patternFill patternType="solid">
        <fgColor rgb="FF729FCF"/>
        <bgColor rgb="FF729FCF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</fills>
  <borders count="6">
    <border/>
    <border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left" shrinkToFit="0" wrapText="1"/>
    </xf>
    <xf borderId="0" fillId="0" fontId="5" numFmtId="0" xfId="0" applyAlignment="1" applyFont="1">
      <alignment horizontal="left" vertical="top"/>
    </xf>
    <xf borderId="1" fillId="0" fontId="4" numFmtId="0" xfId="0" applyAlignment="1" applyBorder="1" applyFont="1">
      <alignment horizontal="center" shrinkToFit="0" vertical="center" wrapText="1"/>
    </xf>
    <xf borderId="1" fillId="0" fontId="6" numFmtId="0" xfId="0" applyBorder="1" applyFont="1"/>
    <xf borderId="0" fillId="0" fontId="4" numFmtId="0" xfId="0" applyAlignment="1" applyFont="1">
      <alignment horizontal="center" vertical="center"/>
    </xf>
    <xf borderId="0" fillId="0" fontId="5" numFmtId="0" xfId="0" applyFont="1"/>
    <xf borderId="0" fillId="0" fontId="4" numFmtId="0" xfId="0" applyFont="1"/>
    <xf borderId="0" fillId="0" fontId="4" numFmtId="0" xfId="0" applyAlignment="1" applyFont="1">
      <alignment shrinkToFit="0" wrapText="1"/>
    </xf>
    <xf borderId="2" fillId="0" fontId="7" numFmtId="0" xfId="0" applyAlignment="1" applyBorder="1" applyFont="1">
      <alignment vertical="center"/>
    </xf>
    <xf borderId="2" fillId="0" fontId="7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 shrinkToFit="0" vertical="center" wrapText="1"/>
    </xf>
    <xf borderId="4" fillId="0" fontId="6" numFmtId="0" xfId="0" applyBorder="1" applyFont="1"/>
    <xf borderId="3" fillId="2" fontId="7" numFmtId="0" xfId="0" applyAlignment="1" applyBorder="1" applyFill="1" applyFont="1">
      <alignment horizontal="center" vertical="center"/>
    </xf>
    <xf borderId="5" fillId="0" fontId="6" numFmtId="0" xfId="0" applyBorder="1" applyFont="1"/>
    <xf borderId="2" fillId="3" fontId="8" numFmtId="0" xfId="0" applyAlignment="1" applyBorder="1" applyFill="1" applyFont="1">
      <alignment vertical="center"/>
    </xf>
    <xf borderId="2" fillId="3" fontId="8" numFmtId="0" xfId="0" applyAlignment="1" applyBorder="1" applyFont="1">
      <alignment horizontal="left" shrinkToFit="0" vertical="center" wrapText="1"/>
    </xf>
    <xf borderId="2" fillId="3" fontId="8" numFmtId="0" xfId="0" applyAlignment="1" applyBorder="1" applyFont="1">
      <alignment horizontal="center" shrinkToFit="0" vertical="center" wrapText="1"/>
    </xf>
    <xf borderId="2" fillId="3" fontId="9" numFmtId="0" xfId="0" applyAlignment="1" applyBorder="1" applyFont="1">
      <alignment horizontal="center" shrinkToFit="0" vertical="center" wrapText="1"/>
    </xf>
    <xf borderId="3" fillId="3" fontId="2" numFmtId="0" xfId="0" applyAlignment="1" applyBorder="1" applyFont="1">
      <alignment horizontal="left" vertical="center"/>
    </xf>
    <xf borderId="2" fillId="3" fontId="7" numFmtId="0" xfId="0" applyAlignment="1" applyBorder="1" applyFont="1">
      <alignment horizontal="center" shrinkToFit="0" vertical="center" wrapText="1"/>
    </xf>
    <xf borderId="2" fillId="3" fontId="10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vertical="center"/>
    </xf>
    <xf borderId="3" fillId="3" fontId="8" numFmtId="0" xfId="0" applyAlignment="1" applyBorder="1" applyFont="1">
      <alignment horizontal="left" readingOrder="0" shrinkToFit="0" vertical="center" wrapText="1"/>
    </xf>
    <xf borderId="3" fillId="3" fontId="8" numFmtId="0" xfId="0" applyAlignment="1" applyBorder="1" applyFont="1">
      <alignment horizontal="left" shrinkToFit="0" vertical="center" wrapText="1"/>
    </xf>
    <xf borderId="2" fillId="4" fontId="8" numFmtId="0" xfId="0" applyAlignment="1" applyBorder="1" applyFill="1" applyFont="1">
      <alignment vertical="center"/>
    </xf>
    <xf borderId="2" fillId="4" fontId="8" numFmtId="0" xfId="0" applyAlignment="1" applyBorder="1" applyFont="1">
      <alignment horizontal="left" shrinkToFit="0" vertical="center" wrapText="1"/>
    </xf>
    <xf borderId="2" fillId="4" fontId="8" numFmtId="0" xfId="0" applyAlignment="1" applyBorder="1" applyFont="1">
      <alignment horizontal="center" shrinkToFit="0" vertical="center" wrapText="1"/>
    </xf>
    <xf borderId="2" fillId="4" fontId="9" numFmtId="0" xfId="0" applyAlignment="1" applyBorder="1" applyFont="1">
      <alignment horizontal="center" shrinkToFit="0" vertical="center" wrapText="1"/>
    </xf>
    <xf borderId="3" fillId="4" fontId="2" numFmtId="0" xfId="0" applyAlignment="1" applyBorder="1" applyFont="1">
      <alignment horizontal="left" vertical="center"/>
    </xf>
    <xf borderId="2" fillId="4" fontId="7" numFmtId="0" xfId="0" applyAlignment="1" applyBorder="1" applyFont="1">
      <alignment horizontal="center" shrinkToFit="0" vertical="center" wrapText="1"/>
    </xf>
    <xf borderId="2" fillId="4" fontId="10" numFmtId="0" xfId="0" applyAlignment="1" applyBorder="1" applyFont="1">
      <alignment horizontal="center" shrinkToFit="0" vertical="center" wrapText="1"/>
    </xf>
    <xf borderId="3" fillId="4" fontId="8" numFmtId="0" xfId="0" applyAlignment="1" applyBorder="1" applyFont="1">
      <alignment horizontal="left" shrinkToFit="0" vertical="center" wrapText="1"/>
    </xf>
    <xf borderId="2" fillId="5" fontId="11" numFmtId="0" xfId="0" applyAlignment="1" applyBorder="1" applyFill="1" applyFont="1">
      <alignment horizontal="center" shrinkToFit="0" vertical="center" wrapText="1"/>
    </xf>
    <xf borderId="0" fillId="0" fontId="12" numFmtId="0" xfId="0" applyAlignment="1" applyFont="1">
      <alignment vertical="center"/>
    </xf>
    <xf borderId="2" fillId="6" fontId="8" numFmtId="0" xfId="0" applyAlignment="1" applyBorder="1" applyFill="1" applyFont="1">
      <alignment vertical="center"/>
    </xf>
    <xf borderId="2" fillId="6" fontId="8" numFmtId="0" xfId="0" applyAlignment="1" applyBorder="1" applyFont="1">
      <alignment horizontal="left" shrinkToFit="0" vertical="center" wrapText="1"/>
    </xf>
    <xf borderId="2" fillId="6" fontId="8" numFmtId="0" xfId="0" applyAlignment="1" applyBorder="1" applyFont="1">
      <alignment horizontal="center" shrinkToFit="0" vertical="center" wrapText="1"/>
    </xf>
    <xf borderId="2" fillId="6" fontId="9" numFmtId="0" xfId="0" applyAlignment="1" applyBorder="1" applyFont="1">
      <alignment horizontal="center" shrinkToFit="0" vertical="center" wrapText="1"/>
    </xf>
    <xf borderId="3" fillId="6" fontId="2" numFmtId="0" xfId="0" applyAlignment="1" applyBorder="1" applyFont="1">
      <alignment horizontal="left" vertical="center"/>
    </xf>
    <xf borderId="2" fillId="6" fontId="7" numFmtId="0" xfId="0" applyAlignment="1" applyBorder="1" applyFont="1">
      <alignment horizontal="center" shrinkToFit="0" vertical="center" wrapText="1"/>
    </xf>
    <xf borderId="2" fillId="6" fontId="10" numFmtId="0" xfId="0" applyAlignment="1" applyBorder="1" applyFont="1">
      <alignment horizontal="center" shrinkToFit="0" vertical="center" wrapText="1"/>
    </xf>
    <xf borderId="3" fillId="6" fontId="8" numFmtId="0" xfId="0" applyAlignment="1" applyBorder="1" applyFont="1">
      <alignment horizontal="left" shrinkToFit="0" vertical="center" wrapText="1"/>
    </xf>
    <xf borderId="2" fillId="0" fontId="8" numFmtId="0" xfId="0" applyAlignment="1" applyBorder="1" applyFont="1">
      <alignment vertical="center"/>
    </xf>
    <xf borderId="2" fillId="0" fontId="8" numFmtId="0" xfId="0" applyAlignment="1" applyBorder="1" applyFont="1">
      <alignment horizontal="left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center" shrinkToFit="0" vertical="center" wrapText="1"/>
    </xf>
    <xf borderId="3" fillId="3" fontId="7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left" vertical="center"/>
    </xf>
    <xf borderId="2" fillId="0" fontId="10" numFmtId="0" xfId="0" applyAlignment="1" applyBorder="1" applyFont="1">
      <alignment horizontal="center" shrinkToFit="0" vertical="center" wrapText="1"/>
    </xf>
    <xf borderId="3" fillId="7" fontId="8" numFmtId="0" xfId="0" applyAlignment="1" applyBorder="1" applyFill="1" applyFont="1">
      <alignment horizontal="left" shrinkToFit="0" vertical="center" wrapText="1"/>
    </xf>
    <xf borderId="2" fillId="0" fontId="9" numFmtId="164" xfId="0" applyAlignment="1" applyBorder="1" applyFont="1" applyNumberFormat="1">
      <alignment horizontal="center" shrinkToFit="0" vertical="center" wrapText="1"/>
    </xf>
    <xf borderId="2" fillId="0" fontId="8" numFmtId="164" xfId="0" applyAlignment="1" applyBorder="1" applyFont="1" applyNumberFormat="1">
      <alignment horizontal="center" shrinkToFit="0" vertical="center" wrapText="1"/>
    </xf>
    <xf borderId="2" fillId="7" fontId="9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28575</xdr:colOff>
      <xdr:row>0</xdr:row>
      <xdr:rowOff>0</xdr:rowOff>
    </xdr:from>
    <xdr:ext cx="145732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28575</xdr:colOff>
      <xdr:row>0</xdr:row>
      <xdr:rowOff>0</xdr:rowOff>
    </xdr:from>
    <xdr:ext cx="145732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28575</xdr:colOff>
      <xdr:row>0</xdr:row>
      <xdr:rowOff>0</xdr:rowOff>
    </xdr:from>
    <xdr:ext cx="145732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28575</xdr:colOff>
      <xdr:row>0</xdr:row>
      <xdr:rowOff>0</xdr:rowOff>
    </xdr:from>
    <xdr:ext cx="145732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28575</xdr:colOff>
      <xdr:row>0</xdr:row>
      <xdr:rowOff>0</xdr:rowOff>
    </xdr:from>
    <xdr:ext cx="145732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28575</xdr:colOff>
      <xdr:row>0</xdr:row>
      <xdr:rowOff>0</xdr:rowOff>
    </xdr:from>
    <xdr:ext cx="145732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28575</xdr:colOff>
      <xdr:row>0</xdr:row>
      <xdr:rowOff>0</xdr:rowOff>
    </xdr:from>
    <xdr:ext cx="145732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6.14"/>
    <col customWidth="1" min="2" max="2" width="27.43"/>
    <col customWidth="1" min="3" max="3" width="4.14"/>
    <col customWidth="1" min="4" max="4" width="7.29"/>
    <col customWidth="1" min="5" max="5" width="11.57"/>
    <col customWidth="1" min="6" max="6" width="12.86"/>
    <col customWidth="1" min="7" max="7" width="12.57"/>
    <col customWidth="1" min="8" max="8" width="7.29"/>
    <col customWidth="1" min="9" max="26" width="8.71"/>
  </cols>
  <sheetData>
    <row r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0</v>
      </c>
      <c r="B4" s="4"/>
      <c r="C4" s="5"/>
      <c r="D4" s="5"/>
      <c r="E4" s="1"/>
      <c r="F4" s="5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7" t="s">
        <v>1</v>
      </c>
      <c r="B5" s="4"/>
      <c r="C5" s="5"/>
      <c r="D5" s="5"/>
      <c r="E5" s="5"/>
      <c r="F5" s="5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7" t="s">
        <v>2</v>
      </c>
      <c r="B6" s="8"/>
      <c r="C6" s="4"/>
      <c r="D6" s="8"/>
      <c r="E6" s="8"/>
      <c r="F6" s="8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7"/>
      <c r="B7" s="8"/>
      <c r="C7" s="4"/>
      <c r="D7" s="8"/>
      <c r="E7" s="8"/>
      <c r="F7" s="8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9" t="s">
        <v>3</v>
      </c>
      <c r="B8" s="10"/>
      <c r="C8" s="11"/>
      <c r="D8" s="11"/>
      <c r="E8" s="11"/>
      <c r="F8" s="11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/>
      <c r="C9" s="2"/>
      <c r="D9" s="2"/>
      <c r="E9" s="2"/>
      <c r="F9" s="1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4" t="s">
        <v>4</v>
      </c>
      <c r="C10" s="15">
        <v>100.0</v>
      </c>
      <c r="D10" s="15" t="s">
        <v>5</v>
      </c>
      <c r="E10" s="2"/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4" t="s">
        <v>6</v>
      </c>
      <c r="C11" s="15">
        <f>SUM(H15,H21,H27,H31,H39,H44,H50,H56,H63,H76,H80,H84,H90,H94,H111,H118,H125,H138,H145,H152,H159,H166,H173)</f>
        <v>0</v>
      </c>
      <c r="D11" s="15" t="s">
        <v>5</v>
      </c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0" customHeight="1">
      <c r="A12" s="16" t="s">
        <v>7</v>
      </c>
      <c r="B12" s="17" t="s">
        <v>8</v>
      </c>
      <c r="C12" s="18" t="s">
        <v>9</v>
      </c>
      <c r="D12" s="19"/>
      <c r="E12" s="17" t="s">
        <v>10</v>
      </c>
      <c r="F12" s="17" t="s">
        <v>11</v>
      </c>
      <c r="G12" s="17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0" t="s">
        <v>13</v>
      </c>
      <c r="B13" s="21"/>
      <c r="C13" s="21"/>
      <c r="D13" s="21"/>
      <c r="E13" s="21"/>
      <c r="F13" s="21"/>
      <c r="G13" s="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2" t="s">
        <v>14</v>
      </c>
      <c r="B14" s="23" t="s">
        <v>15</v>
      </c>
      <c r="C14" s="24">
        <v>5.0</v>
      </c>
      <c r="D14" s="24" t="s">
        <v>16</v>
      </c>
      <c r="E14" s="24">
        <v>20.0</v>
      </c>
      <c r="F14" s="25" t="s">
        <v>17</v>
      </c>
      <c r="G14" s="24">
        <v>4.0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26" t="s">
        <v>18</v>
      </c>
      <c r="B15" s="21"/>
      <c r="C15" s="21"/>
      <c r="D15" s="21"/>
      <c r="E15" s="19"/>
      <c r="F15" s="27" t="s">
        <v>19</v>
      </c>
      <c r="G15" s="28" t="s">
        <v>20</v>
      </c>
      <c r="H15" s="29">
        <f>SUM(G16:G19)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2">
        <v>1.0</v>
      </c>
      <c r="B16" s="30"/>
      <c r="C16" s="21"/>
      <c r="D16" s="21"/>
      <c r="E16" s="19"/>
      <c r="F16" s="25"/>
      <c r="G16" s="24" t="str">
        <f t="shared" ref="G16:G19" si="1">IF(B16&lt;&gt;"",5,"")</f>
        <v/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22">
        <v>2.0</v>
      </c>
      <c r="B17" s="30"/>
      <c r="C17" s="21"/>
      <c r="D17" s="21"/>
      <c r="E17" s="19"/>
      <c r="F17" s="25"/>
      <c r="G17" s="24" t="str">
        <f t="shared" si="1"/>
        <v/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2">
        <v>3.0</v>
      </c>
      <c r="B18" s="31"/>
      <c r="C18" s="21"/>
      <c r="D18" s="21"/>
      <c r="E18" s="19"/>
      <c r="F18" s="25"/>
      <c r="G18" s="24" t="str">
        <f t="shared" si="1"/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2">
        <v>4.0</v>
      </c>
      <c r="B19" s="31"/>
      <c r="C19" s="21"/>
      <c r="D19" s="21"/>
      <c r="E19" s="19"/>
      <c r="F19" s="25"/>
      <c r="G19" s="24" t="str">
        <f t="shared" si="1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32" t="s">
        <v>21</v>
      </c>
      <c r="B20" s="33" t="s">
        <v>22</v>
      </c>
      <c r="C20" s="34">
        <v>5.0</v>
      </c>
      <c r="D20" s="34" t="s">
        <v>23</v>
      </c>
      <c r="E20" s="34">
        <v>20.0</v>
      </c>
      <c r="F20" s="35" t="s">
        <v>17</v>
      </c>
      <c r="G20" s="34">
        <v>4.0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36" t="s">
        <v>24</v>
      </c>
      <c r="B21" s="21"/>
      <c r="C21" s="21"/>
      <c r="D21" s="21"/>
      <c r="E21" s="19"/>
      <c r="F21" s="37" t="s">
        <v>19</v>
      </c>
      <c r="G21" s="38" t="s">
        <v>20</v>
      </c>
      <c r="H21" s="29">
        <f>SUM(G22:G25)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32">
        <v>1.0</v>
      </c>
      <c r="B22" s="39"/>
      <c r="C22" s="21"/>
      <c r="D22" s="21"/>
      <c r="E22" s="19"/>
      <c r="F22" s="35"/>
      <c r="G22" s="34" t="str">
        <f t="shared" ref="G22:G25" si="2">IF(B22&lt;&gt;"",5,"")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32">
        <v>2.0</v>
      </c>
      <c r="B23" s="39"/>
      <c r="C23" s="21"/>
      <c r="D23" s="21"/>
      <c r="E23" s="19"/>
      <c r="F23" s="35"/>
      <c r="G23" s="34" t="str">
        <f t="shared" si="2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32">
        <v>3.0</v>
      </c>
      <c r="B24" s="39"/>
      <c r="C24" s="21"/>
      <c r="D24" s="21"/>
      <c r="E24" s="19"/>
      <c r="F24" s="35"/>
      <c r="G24" s="34" t="str">
        <f t="shared" si="2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32">
        <v>4.0</v>
      </c>
      <c r="B25" s="39"/>
      <c r="C25" s="21"/>
      <c r="D25" s="21"/>
      <c r="E25" s="19"/>
      <c r="F25" s="35"/>
      <c r="G25" s="34" t="str">
        <f t="shared" si="2"/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22" t="s">
        <v>25</v>
      </c>
      <c r="B26" s="23" t="s">
        <v>26</v>
      </c>
      <c r="C26" s="24">
        <v>10.0</v>
      </c>
      <c r="D26" s="24" t="s">
        <v>27</v>
      </c>
      <c r="E26" s="24">
        <v>20.0</v>
      </c>
      <c r="F26" s="25" t="s">
        <v>17</v>
      </c>
      <c r="G26" s="24">
        <v>2.0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26" t="s">
        <v>28</v>
      </c>
      <c r="B27" s="21"/>
      <c r="C27" s="21"/>
      <c r="D27" s="21"/>
      <c r="E27" s="19"/>
      <c r="F27" s="27" t="s">
        <v>29</v>
      </c>
      <c r="G27" s="28" t="s">
        <v>20</v>
      </c>
      <c r="H27" s="29">
        <f>IF(SUM(G28:G29)&lt;=20,SUM(G28:G29),20)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22">
        <v>1.0</v>
      </c>
      <c r="B28" s="31"/>
      <c r="C28" s="21"/>
      <c r="D28" s="21"/>
      <c r="E28" s="19"/>
      <c r="F28" s="25"/>
      <c r="G28" s="40" t="str">
        <f t="shared" ref="G28:G29" si="3">IF(B28&lt;&gt;"",10,"")</f>
        <v/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22">
        <v>2.0</v>
      </c>
      <c r="B29" s="31"/>
      <c r="C29" s="21"/>
      <c r="D29" s="21"/>
      <c r="E29" s="19"/>
      <c r="F29" s="25"/>
      <c r="G29" s="40" t="str">
        <f t="shared" si="3"/>
        <v/>
      </c>
      <c r="H29" s="4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32" t="s">
        <v>30</v>
      </c>
      <c r="B30" s="33" t="s">
        <v>31</v>
      </c>
      <c r="C30" s="34">
        <v>2.0</v>
      </c>
      <c r="D30" s="34" t="s">
        <v>16</v>
      </c>
      <c r="E30" s="34">
        <v>10.0</v>
      </c>
      <c r="F30" s="35" t="s">
        <v>17</v>
      </c>
      <c r="G30" s="34">
        <v>5.0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36" t="s">
        <v>18</v>
      </c>
      <c r="B31" s="21"/>
      <c r="C31" s="21"/>
      <c r="D31" s="21"/>
      <c r="E31" s="19"/>
      <c r="F31" s="37" t="s">
        <v>19</v>
      </c>
      <c r="G31" s="38" t="s">
        <v>20</v>
      </c>
      <c r="H31" s="29">
        <f>SUM(G32:G36)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32">
        <v>1.0</v>
      </c>
      <c r="B32" s="39"/>
      <c r="C32" s="21"/>
      <c r="D32" s="21"/>
      <c r="E32" s="19"/>
      <c r="F32" s="35"/>
      <c r="G32" s="34" t="str">
        <f t="shared" ref="G32:G36" si="4">IF(B32&lt;&gt;"",2,"")</f>
        <v/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32">
        <v>2.0</v>
      </c>
      <c r="B33" s="39"/>
      <c r="C33" s="21"/>
      <c r="D33" s="21"/>
      <c r="E33" s="19"/>
      <c r="F33" s="35"/>
      <c r="G33" s="34" t="str">
        <f t="shared" si="4"/>
        <v/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32">
        <v>3.0</v>
      </c>
      <c r="B34" s="39"/>
      <c r="C34" s="21"/>
      <c r="D34" s="21"/>
      <c r="E34" s="19"/>
      <c r="F34" s="35"/>
      <c r="G34" s="34" t="str">
        <f t="shared" si="4"/>
        <v/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32">
        <v>4.0</v>
      </c>
      <c r="B35" s="39"/>
      <c r="C35" s="21"/>
      <c r="D35" s="21"/>
      <c r="E35" s="19"/>
      <c r="F35" s="35"/>
      <c r="G35" s="34" t="str">
        <f t="shared" si="4"/>
        <v/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32">
        <v>5.0</v>
      </c>
      <c r="B36" s="39"/>
      <c r="C36" s="21"/>
      <c r="D36" s="21"/>
      <c r="E36" s="19"/>
      <c r="F36" s="35"/>
      <c r="G36" s="34" t="str">
        <f t="shared" si="4"/>
        <v/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20" t="s">
        <v>32</v>
      </c>
      <c r="B37" s="21"/>
      <c r="C37" s="21"/>
      <c r="D37" s="21"/>
      <c r="E37" s="21"/>
      <c r="F37" s="21"/>
      <c r="G37" s="1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42" t="s">
        <v>33</v>
      </c>
      <c r="B38" s="43" t="s">
        <v>34</v>
      </c>
      <c r="C38" s="44">
        <v>20.0</v>
      </c>
      <c r="D38" s="44" t="s">
        <v>16</v>
      </c>
      <c r="E38" s="44">
        <v>40.0</v>
      </c>
      <c r="F38" s="45" t="s">
        <v>35</v>
      </c>
      <c r="G38" s="44">
        <v>40.0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46" t="s">
        <v>28</v>
      </c>
      <c r="B39" s="21"/>
      <c r="C39" s="21"/>
      <c r="D39" s="21"/>
      <c r="E39" s="19"/>
      <c r="F39" s="47" t="s">
        <v>19</v>
      </c>
      <c r="G39" s="48" t="s">
        <v>20</v>
      </c>
      <c r="H39" s="29">
        <f>SUM(G40:G41)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1.75" customHeight="1">
      <c r="A40" s="42">
        <v>1.0</v>
      </c>
      <c r="B40" s="49"/>
      <c r="C40" s="21"/>
      <c r="D40" s="21"/>
      <c r="E40" s="19"/>
      <c r="F40" s="45"/>
      <c r="G40" s="44" t="str">
        <f t="shared" ref="G40:G41" si="5">IF(B40&lt;&gt;"",20,"")</f>
        <v/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75" customHeight="1">
      <c r="A41" s="42">
        <v>2.0</v>
      </c>
      <c r="B41" s="49"/>
      <c r="C41" s="21"/>
      <c r="D41" s="21"/>
      <c r="E41" s="19"/>
      <c r="F41" s="45"/>
      <c r="G41" s="44" t="str">
        <f t="shared" si="5"/>
        <v/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20" t="s">
        <v>36</v>
      </c>
      <c r="B42" s="21"/>
      <c r="C42" s="21"/>
      <c r="D42" s="21"/>
      <c r="E42" s="21"/>
      <c r="F42" s="21"/>
      <c r="G42" s="1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50" t="s">
        <v>37</v>
      </c>
      <c r="B43" s="51" t="s">
        <v>38</v>
      </c>
      <c r="C43" s="52">
        <v>5.0</v>
      </c>
      <c r="D43" s="52" t="s">
        <v>39</v>
      </c>
      <c r="E43" s="52">
        <v>20.0</v>
      </c>
      <c r="F43" s="52" t="s">
        <v>40</v>
      </c>
      <c r="G43" s="52">
        <v>4.0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36" t="s">
        <v>24</v>
      </c>
      <c r="B44" s="21"/>
      <c r="C44" s="21"/>
      <c r="D44" s="21"/>
      <c r="E44" s="19"/>
      <c r="F44" s="37" t="s">
        <v>19</v>
      </c>
      <c r="G44" s="38" t="s">
        <v>20</v>
      </c>
      <c r="H44" s="29">
        <f>SUM(G45:G48)</f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1.75" customHeight="1">
      <c r="A45" s="32">
        <v>1.0</v>
      </c>
      <c r="B45" s="39"/>
      <c r="C45" s="21"/>
      <c r="D45" s="21"/>
      <c r="E45" s="19"/>
      <c r="F45" s="34"/>
      <c r="G45" s="34" t="str">
        <f t="shared" ref="G45:G48" si="6">IF(B45&lt;&gt;"",5,"")</f>
        <v/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2.25" customHeight="1">
      <c r="A46" s="32">
        <v>2.0</v>
      </c>
      <c r="B46" s="39"/>
      <c r="C46" s="21"/>
      <c r="D46" s="21"/>
      <c r="E46" s="19"/>
      <c r="F46" s="34"/>
      <c r="G46" s="34" t="str">
        <f t="shared" si="6"/>
        <v/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42.75" customHeight="1">
      <c r="A47" s="32">
        <v>3.0</v>
      </c>
      <c r="B47" s="39"/>
      <c r="C47" s="21"/>
      <c r="D47" s="21"/>
      <c r="E47" s="19"/>
      <c r="F47" s="34"/>
      <c r="G47" s="34" t="str">
        <f t="shared" si="6"/>
        <v/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32">
        <v>4.0</v>
      </c>
      <c r="B48" s="39"/>
      <c r="C48" s="21"/>
      <c r="D48" s="21"/>
      <c r="E48" s="19"/>
      <c r="F48" s="34"/>
      <c r="G48" s="34" t="str">
        <f t="shared" si="6"/>
        <v/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42" t="s">
        <v>41</v>
      </c>
      <c r="B49" s="43" t="s">
        <v>42</v>
      </c>
      <c r="C49" s="44">
        <v>5.0</v>
      </c>
      <c r="D49" s="44" t="s">
        <v>43</v>
      </c>
      <c r="E49" s="44">
        <v>20.0</v>
      </c>
      <c r="F49" s="44" t="s">
        <v>40</v>
      </c>
      <c r="G49" s="44">
        <v>4.0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46" t="s">
        <v>44</v>
      </c>
      <c r="B50" s="21"/>
      <c r="C50" s="21"/>
      <c r="D50" s="21"/>
      <c r="E50" s="19"/>
      <c r="F50" s="47" t="s">
        <v>19</v>
      </c>
      <c r="G50" s="48" t="s">
        <v>20</v>
      </c>
      <c r="H50" s="29">
        <f>SUM(G51:G54)</f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2.25" customHeight="1">
      <c r="A51" s="42">
        <v>1.0</v>
      </c>
      <c r="B51" s="49"/>
      <c r="C51" s="21"/>
      <c r="D51" s="21"/>
      <c r="E51" s="19"/>
      <c r="F51" s="44" t="s">
        <v>45</v>
      </c>
      <c r="G51" s="44" t="str">
        <f t="shared" ref="G51:G54" si="7">IF(B51&lt;&gt;"",5,"")</f>
        <v/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75" customHeight="1">
      <c r="A52" s="42">
        <v>2.0</v>
      </c>
      <c r="B52" s="49"/>
      <c r="C52" s="21"/>
      <c r="D52" s="21"/>
      <c r="E52" s="19"/>
      <c r="F52" s="44" t="s">
        <v>45</v>
      </c>
      <c r="G52" s="44" t="str">
        <f t="shared" si="7"/>
        <v/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1.75" customHeight="1">
      <c r="A53" s="42">
        <v>3.0</v>
      </c>
      <c r="B53" s="49"/>
      <c r="C53" s="21"/>
      <c r="D53" s="21"/>
      <c r="E53" s="19"/>
      <c r="F53" s="44" t="s">
        <v>45</v>
      </c>
      <c r="G53" s="44" t="str">
        <f t="shared" si="7"/>
        <v/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1.75" customHeight="1">
      <c r="A54" s="42">
        <v>4.0</v>
      </c>
      <c r="B54" s="49"/>
      <c r="C54" s="21"/>
      <c r="D54" s="21"/>
      <c r="E54" s="19"/>
      <c r="F54" s="44" t="s">
        <v>45</v>
      </c>
      <c r="G54" s="44" t="str">
        <f t="shared" si="7"/>
        <v/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32" t="s">
        <v>46</v>
      </c>
      <c r="B55" s="33" t="s">
        <v>47</v>
      </c>
      <c r="C55" s="34">
        <v>10.0</v>
      </c>
      <c r="D55" s="34" t="s">
        <v>48</v>
      </c>
      <c r="E55" s="34">
        <v>40.0</v>
      </c>
      <c r="F55" s="34" t="s">
        <v>40</v>
      </c>
      <c r="G55" s="34">
        <v>4.0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36" t="s">
        <v>49</v>
      </c>
      <c r="B56" s="21"/>
      <c r="C56" s="21"/>
      <c r="D56" s="21"/>
      <c r="E56" s="19"/>
      <c r="F56" s="37" t="s">
        <v>19</v>
      </c>
      <c r="G56" s="38" t="s">
        <v>20</v>
      </c>
      <c r="H56" s="29">
        <f>SUM(G57:G60)</f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32">
        <v>1.0</v>
      </c>
      <c r="B57" s="39"/>
      <c r="C57" s="21"/>
      <c r="D57" s="21"/>
      <c r="E57" s="19"/>
      <c r="F57" s="34" t="s">
        <v>45</v>
      </c>
      <c r="G57" s="34" t="str">
        <f t="shared" ref="G57:G60" si="8">IF(B57&lt;&gt;"",10,"")</f>
        <v/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32">
        <v>2.0</v>
      </c>
      <c r="B58" s="39"/>
      <c r="C58" s="21"/>
      <c r="D58" s="21"/>
      <c r="E58" s="19"/>
      <c r="F58" s="34" t="s">
        <v>45</v>
      </c>
      <c r="G58" s="34" t="str">
        <f t="shared" si="8"/>
        <v/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32">
        <v>3.0</v>
      </c>
      <c r="B59" s="39"/>
      <c r="C59" s="21"/>
      <c r="D59" s="21"/>
      <c r="E59" s="19"/>
      <c r="F59" s="34" t="s">
        <v>45</v>
      </c>
      <c r="G59" s="34" t="str">
        <f t="shared" si="8"/>
        <v/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32">
        <v>4.0</v>
      </c>
      <c r="B60" s="39"/>
      <c r="C60" s="21"/>
      <c r="D60" s="21"/>
      <c r="E60" s="19"/>
      <c r="F60" s="34" t="s">
        <v>45</v>
      </c>
      <c r="G60" s="34" t="str">
        <f t="shared" si="8"/>
        <v/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20" t="s">
        <v>50</v>
      </c>
      <c r="B61" s="21"/>
      <c r="C61" s="21"/>
      <c r="D61" s="21"/>
      <c r="E61" s="21"/>
      <c r="F61" s="21"/>
      <c r="G61" s="1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42" t="s">
        <v>51</v>
      </c>
      <c r="B62" s="43" t="s">
        <v>52</v>
      </c>
      <c r="C62" s="44">
        <v>1.0</v>
      </c>
      <c r="D62" s="44" t="s">
        <v>53</v>
      </c>
      <c r="E62" s="44">
        <v>10.0</v>
      </c>
      <c r="F62" s="44" t="s">
        <v>54</v>
      </c>
      <c r="G62" s="44">
        <v>10.0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46" t="s">
        <v>24</v>
      </c>
      <c r="B63" s="21"/>
      <c r="C63" s="21"/>
      <c r="D63" s="21"/>
      <c r="E63" s="19"/>
      <c r="F63" s="47" t="s">
        <v>19</v>
      </c>
      <c r="G63" s="48" t="s">
        <v>20</v>
      </c>
      <c r="H63" s="29">
        <f>SUM(G64:G73)</f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42">
        <v>1.0</v>
      </c>
      <c r="B64" s="49"/>
      <c r="C64" s="21"/>
      <c r="D64" s="21"/>
      <c r="E64" s="19"/>
      <c r="F64" s="44"/>
      <c r="G64" s="44" t="str">
        <f t="shared" ref="G64:G73" si="9">IF(B64&lt;&gt;"",1,"")</f>
        <v/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42">
        <v>2.0</v>
      </c>
      <c r="B65" s="49"/>
      <c r="C65" s="21"/>
      <c r="D65" s="21"/>
      <c r="E65" s="19"/>
      <c r="F65" s="44"/>
      <c r="G65" s="44" t="str">
        <f t="shared" si="9"/>
        <v/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42">
        <v>3.0</v>
      </c>
      <c r="B66" s="49"/>
      <c r="C66" s="21"/>
      <c r="D66" s="21"/>
      <c r="E66" s="19"/>
      <c r="F66" s="44"/>
      <c r="G66" s="44" t="str">
        <f t="shared" si="9"/>
        <v/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42">
        <v>4.0</v>
      </c>
      <c r="B67" s="49"/>
      <c r="C67" s="21"/>
      <c r="D67" s="21"/>
      <c r="E67" s="19"/>
      <c r="F67" s="44"/>
      <c r="G67" s="44" t="str">
        <f t="shared" si="9"/>
        <v/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42">
        <v>5.0</v>
      </c>
      <c r="B68" s="49"/>
      <c r="C68" s="21"/>
      <c r="D68" s="21"/>
      <c r="E68" s="19"/>
      <c r="F68" s="44"/>
      <c r="G68" s="44" t="str">
        <f t="shared" si="9"/>
        <v/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42">
        <v>6.0</v>
      </c>
      <c r="B69" s="49"/>
      <c r="C69" s="21"/>
      <c r="D69" s="21"/>
      <c r="E69" s="19"/>
      <c r="F69" s="44"/>
      <c r="G69" s="44" t="str">
        <f t="shared" si="9"/>
        <v/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42">
        <v>7.0</v>
      </c>
      <c r="B70" s="49"/>
      <c r="C70" s="21"/>
      <c r="D70" s="21"/>
      <c r="E70" s="19"/>
      <c r="F70" s="44"/>
      <c r="G70" s="44" t="str">
        <f t="shared" si="9"/>
        <v/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42">
        <v>8.0</v>
      </c>
      <c r="B71" s="49"/>
      <c r="C71" s="21"/>
      <c r="D71" s="21"/>
      <c r="E71" s="19"/>
      <c r="F71" s="44"/>
      <c r="G71" s="44" t="str">
        <f t="shared" si="9"/>
        <v/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42">
        <v>9.0</v>
      </c>
      <c r="B72" s="49"/>
      <c r="C72" s="21"/>
      <c r="D72" s="21"/>
      <c r="E72" s="19"/>
      <c r="F72" s="44"/>
      <c r="G72" s="44" t="str">
        <f t="shared" si="9"/>
        <v/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42">
        <v>10.0</v>
      </c>
      <c r="B73" s="49"/>
      <c r="C73" s="21"/>
      <c r="D73" s="21"/>
      <c r="E73" s="19"/>
      <c r="F73" s="44"/>
      <c r="G73" s="44" t="str">
        <f t="shared" si="9"/>
        <v/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20" t="s">
        <v>55</v>
      </c>
      <c r="B74" s="21"/>
      <c r="C74" s="21"/>
      <c r="D74" s="21"/>
      <c r="E74" s="21"/>
      <c r="F74" s="21"/>
      <c r="G74" s="1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32" t="s">
        <v>56</v>
      </c>
      <c r="B75" s="33" t="s">
        <v>57</v>
      </c>
      <c r="C75" s="34">
        <v>5.0</v>
      </c>
      <c r="D75" s="34" t="s">
        <v>27</v>
      </c>
      <c r="E75" s="34">
        <v>10.0</v>
      </c>
      <c r="F75" s="35" t="s">
        <v>58</v>
      </c>
      <c r="G75" s="34">
        <v>2.0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36" t="s">
        <v>59</v>
      </c>
      <c r="B76" s="21"/>
      <c r="C76" s="21"/>
      <c r="D76" s="21"/>
      <c r="E76" s="19"/>
      <c r="F76" s="37" t="s">
        <v>29</v>
      </c>
      <c r="G76" s="38" t="s">
        <v>20</v>
      </c>
      <c r="H76" s="29">
        <f>IF(SUM(G77:G78)&lt;=20,SUM(G77:G78),20)</f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32">
        <v>1.0</v>
      </c>
      <c r="B77" s="39"/>
      <c r="C77" s="21"/>
      <c r="D77" s="21"/>
      <c r="E77" s="19"/>
      <c r="F77" s="35"/>
      <c r="G77" s="34" t="str">
        <f t="shared" ref="G77:G78" si="10">IF(B77&lt;&gt;"",5,"")</f>
        <v/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32">
        <v>2.0</v>
      </c>
      <c r="B78" s="39"/>
      <c r="C78" s="21"/>
      <c r="D78" s="21"/>
      <c r="E78" s="19"/>
      <c r="F78" s="35"/>
      <c r="G78" s="34" t="str">
        <f t="shared" si="10"/>
        <v/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42" t="s">
        <v>60</v>
      </c>
      <c r="B79" s="43" t="s">
        <v>61</v>
      </c>
      <c r="C79" s="44">
        <v>5.0</v>
      </c>
      <c r="D79" s="44" t="s">
        <v>62</v>
      </c>
      <c r="E79" s="44">
        <v>10.0</v>
      </c>
      <c r="F79" s="45" t="s">
        <v>58</v>
      </c>
      <c r="G79" s="44">
        <v>2.0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46" t="s">
        <v>24</v>
      </c>
      <c r="B80" s="21"/>
      <c r="C80" s="21"/>
      <c r="D80" s="21"/>
      <c r="E80" s="19"/>
      <c r="F80" s="47" t="s">
        <v>19</v>
      </c>
      <c r="G80" s="48" t="s">
        <v>20</v>
      </c>
      <c r="H80" s="29">
        <f>IF(SUM(G81:G82)&lt;=10,SUM(G81:G82),10)</f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42">
        <v>1.0</v>
      </c>
      <c r="B81" s="49"/>
      <c r="C81" s="21"/>
      <c r="D81" s="21"/>
      <c r="E81" s="19"/>
      <c r="F81" s="45"/>
      <c r="G81" s="44" t="str">
        <f t="shared" ref="G81:G82" si="11">IF(B81&lt;&gt;"",5,"")</f>
        <v/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42">
        <v>2.0</v>
      </c>
      <c r="B82" s="49"/>
      <c r="C82" s="21"/>
      <c r="D82" s="21"/>
      <c r="E82" s="19"/>
      <c r="F82" s="45"/>
      <c r="G82" s="44" t="str">
        <f t="shared" si="11"/>
        <v/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32" t="s">
        <v>63</v>
      </c>
      <c r="B83" s="33" t="s">
        <v>64</v>
      </c>
      <c r="C83" s="34">
        <v>4.0</v>
      </c>
      <c r="D83" s="34" t="s">
        <v>65</v>
      </c>
      <c r="E83" s="34">
        <v>16.0</v>
      </c>
      <c r="F83" s="35" t="s">
        <v>58</v>
      </c>
      <c r="G83" s="34">
        <v>4.0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36" t="s">
        <v>24</v>
      </c>
      <c r="B84" s="21"/>
      <c r="C84" s="21"/>
      <c r="D84" s="21"/>
      <c r="E84" s="19"/>
      <c r="F84" s="37" t="s">
        <v>19</v>
      </c>
      <c r="G84" s="38" t="s">
        <v>20</v>
      </c>
      <c r="H84" s="29">
        <f>SUM(G85:G88)</f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32">
        <v>1.0</v>
      </c>
      <c r="B85" s="39"/>
      <c r="C85" s="21"/>
      <c r="D85" s="21"/>
      <c r="E85" s="19"/>
      <c r="F85" s="35"/>
      <c r="G85" s="34" t="str">
        <f t="shared" ref="G85:G88" si="12">IF(B85&lt;&gt;"",4,"")</f>
        <v/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32">
        <v>2.0</v>
      </c>
      <c r="B86" s="39"/>
      <c r="C86" s="21"/>
      <c r="D86" s="21"/>
      <c r="E86" s="19"/>
      <c r="F86" s="35"/>
      <c r="G86" s="34" t="str">
        <f t="shared" si="12"/>
        <v/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32">
        <v>3.0</v>
      </c>
      <c r="B87" s="39"/>
      <c r="C87" s="21"/>
      <c r="D87" s="21"/>
      <c r="E87" s="19"/>
      <c r="F87" s="35"/>
      <c r="G87" s="34" t="str">
        <f t="shared" si="12"/>
        <v/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32">
        <v>4.0</v>
      </c>
      <c r="B88" s="39"/>
      <c r="C88" s="21"/>
      <c r="D88" s="21"/>
      <c r="E88" s="19"/>
      <c r="F88" s="35"/>
      <c r="G88" s="34" t="str">
        <f t="shared" si="12"/>
        <v/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42" t="s">
        <v>66</v>
      </c>
      <c r="B89" s="43" t="s">
        <v>67</v>
      </c>
      <c r="C89" s="44">
        <v>10.0</v>
      </c>
      <c r="D89" s="44" t="s">
        <v>27</v>
      </c>
      <c r="E89" s="44">
        <v>20.0</v>
      </c>
      <c r="F89" s="45" t="s">
        <v>58</v>
      </c>
      <c r="G89" s="44">
        <v>2.0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46" t="s">
        <v>24</v>
      </c>
      <c r="B90" s="21"/>
      <c r="C90" s="21"/>
      <c r="D90" s="21"/>
      <c r="E90" s="19"/>
      <c r="F90" s="47" t="s">
        <v>29</v>
      </c>
      <c r="G90" s="48" t="s">
        <v>20</v>
      </c>
      <c r="H90" s="29">
        <f>IF(SUM(G91:G92)&lt;=20,SUM(G91:G92),20)</f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42">
        <v>1.0</v>
      </c>
      <c r="B91" s="49"/>
      <c r="C91" s="21"/>
      <c r="D91" s="21"/>
      <c r="E91" s="19"/>
      <c r="F91" s="45"/>
      <c r="G91" s="44" t="str">
        <f t="shared" ref="G91:G92" si="13">IF(B91&lt;&gt;"",10,"")</f>
        <v/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42">
        <v>2.0</v>
      </c>
      <c r="B92" s="49"/>
      <c r="C92" s="21"/>
      <c r="D92" s="21"/>
      <c r="E92" s="19"/>
      <c r="F92" s="45"/>
      <c r="G92" s="44" t="str">
        <f t="shared" si="13"/>
        <v/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50" t="s">
        <v>68</v>
      </c>
      <c r="B93" s="51" t="s">
        <v>69</v>
      </c>
      <c r="C93" s="52">
        <v>1.0</v>
      </c>
      <c r="D93" s="52" t="s">
        <v>70</v>
      </c>
      <c r="E93" s="52">
        <v>15.0</v>
      </c>
      <c r="F93" s="53" t="s">
        <v>58</v>
      </c>
      <c r="G93" s="52">
        <v>15.0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36" t="s">
        <v>24</v>
      </c>
      <c r="B94" s="21"/>
      <c r="C94" s="21"/>
      <c r="D94" s="21"/>
      <c r="E94" s="19"/>
      <c r="F94" s="37" t="s">
        <v>19</v>
      </c>
      <c r="G94" s="38" t="s">
        <v>20</v>
      </c>
      <c r="H94" s="29">
        <f>SUM(G95:G109)</f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1.75" customHeight="1">
      <c r="A95" s="32">
        <v>1.0</v>
      </c>
      <c r="B95" s="39"/>
      <c r="C95" s="21"/>
      <c r="D95" s="21"/>
      <c r="E95" s="19"/>
      <c r="F95" s="35"/>
      <c r="G95" s="34" t="str">
        <f t="shared" ref="G95:G109" si="14">IF(B95&lt;&gt;"",1,"")</f>
        <v/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1.75" customHeight="1">
      <c r="A96" s="32">
        <v>2.0</v>
      </c>
      <c r="B96" s="39"/>
      <c r="C96" s="21"/>
      <c r="D96" s="21"/>
      <c r="E96" s="19"/>
      <c r="F96" s="35"/>
      <c r="G96" s="34" t="str">
        <f t="shared" si="14"/>
        <v/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1.75" customHeight="1">
      <c r="A97" s="32">
        <v>3.0</v>
      </c>
      <c r="B97" s="39"/>
      <c r="C97" s="21"/>
      <c r="D97" s="21"/>
      <c r="E97" s="19"/>
      <c r="F97" s="35"/>
      <c r="G97" s="34" t="str">
        <f t="shared" si="14"/>
        <v/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1.75" customHeight="1">
      <c r="A98" s="32">
        <v>4.0</v>
      </c>
      <c r="B98" s="39"/>
      <c r="C98" s="21"/>
      <c r="D98" s="21"/>
      <c r="E98" s="19"/>
      <c r="F98" s="35"/>
      <c r="G98" s="34" t="str">
        <f t="shared" si="14"/>
        <v/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32.25" customHeight="1">
      <c r="A99" s="32">
        <v>5.0</v>
      </c>
      <c r="B99" s="39"/>
      <c r="C99" s="21"/>
      <c r="D99" s="21"/>
      <c r="E99" s="19"/>
      <c r="F99" s="35"/>
      <c r="G99" s="34" t="str">
        <f t="shared" si="14"/>
        <v/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32">
        <v>6.0</v>
      </c>
      <c r="B100" s="39"/>
      <c r="C100" s="21"/>
      <c r="D100" s="21"/>
      <c r="E100" s="19"/>
      <c r="F100" s="35"/>
      <c r="G100" s="34" t="str">
        <f t="shared" si="14"/>
        <v/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32.25" customHeight="1">
      <c r="A101" s="32">
        <v>7.0</v>
      </c>
      <c r="B101" s="39"/>
      <c r="C101" s="21"/>
      <c r="D101" s="21"/>
      <c r="E101" s="19"/>
      <c r="F101" s="35"/>
      <c r="G101" s="34" t="str">
        <f t="shared" si="14"/>
        <v/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1.75" customHeight="1">
      <c r="A102" s="32">
        <v>8.0</v>
      </c>
      <c r="B102" s="39"/>
      <c r="C102" s="21"/>
      <c r="D102" s="21"/>
      <c r="E102" s="19"/>
      <c r="F102" s="35"/>
      <c r="G102" s="34" t="str">
        <f t="shared" si="14"/>
        <v/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32">
        <v>9.0</v>
      </c>
      <c r="B103" s="39"/>
      <c r="C103" s="21"/>
      <c r="D103" s="21"/>
      <c r="E103" s="19"/>
      <c r="F103" s="35"/>
      <c r="G103" s="34" t="str">
        <f t="shared" si="14"/>
        <v/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32">
        <v>10.0</v>
      </c>
      <c r="B104" s="39"/>
      <c r="C104" s="21"/>
      <c r="D104" s="21"/>
      <c r="E104" s="19"/>
      <c r="F104" s="35"/>
      <c r="G104" s="34" t="str">
        <f t="shared" si="14"/>
        <v/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32">
        <v>11.0</v>
      </c>
      <c r="B105" s="39"/>
      <c r="C105" s="21"/>
      <c r="D105" s="21"/>
      <c r="E105" s="19"/>
      <c r="F105" s="35"/>
      <c r="G105" s="34" t="str">
        <f t="shared" si="14"/>
        <v/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32">
        <v>12.0</v>
      </c>
      <c r="B106" s="39"/>
      <c r="C106" s="21"/>
      <c r="D106" s="21"/>
      <c r="E106" s="19"/>
      <c r="F106" s="35"/>
      <c r="G106" s="34" t="str">
        <f t="shared" si="14"/>
        <v/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32">
        <v>13.0</v>
      </c>
      <c r="B107" s="39"/>
      <c r="C107" s="21"/>
      <c r="D107" s="21"/>
      <c r="E107" s="19"/>
      <c r="F107" s="35"/>
      <c r="G107" s="34" t="str">
        <f t="shared" si="14"/>
        <v/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32">
        <v>14.0</v>
      </c>
      <c r="B108" s="39"/>
      <c r="C108" s="21"/>
      <c r="D108" s="21"/>
      <c r="E108" s="19"/>
      <c r="F108" s="35"/>
      <c r="G108" s="34" t="str">
        <f t="shared" si="14"/>
        <v/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32">
        <v>15.0</v>
      </c>
      <c r="B109" s="39"/>
      <c r="C109" s="21"/>
      <c r="D109" s="21"/>
      <c r="E109" s="19"/>
      <c r="F109" s="35"/>
      <c r="G109" s="34" t="str">
        <f t="shared" si="14"/>
        <v/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42" t="s">
        <v>71</v>
      </c>
      <c r="B110" s="43" t="s">
        <v>72</v>
      </c>
      <c r="C110" s="44">
        <v>2.0</v>
      </c>
      <c r="D110" s="44" t="s">
        <v>39</v>
      </c>
      <c r="E110" s="44">
        <v>10.0</v>
      </c>
      <c r="F110" s="45" t="s">
        <v>58</v>
      </c>
      <c r="G110" s="44">
        <v>5.0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46" t="s">
        <v>24</v>
      </c>
      <c r="B111" s="21"/>
      <c r="C111" s="21"/>
      <c r="D111" s="21"/>
      <c r="E111" s="19"/>
      <c r="F111" s="47" t="s">
        <v>19</v>
      </c>
      <c r="G111" s="48" t="s">
        <v>20</v>
      </c>
      <c r="H111" s="29">
        <f>SUM(G112:G116)</f>
        <v>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42">
        <v>1.0</v>
      </c>
      <c r="B112" s="49"/>
      <c r="C112" s="21"/>
      <c r="D112" s="21"/>
      <c r="E112" s="19"/>
      <c r="F112" s="45" t="s">
        <v>45</v>
      </c>
      <c r="G112" s="44" t="str">
        <f t="shared" ref="G112:G116" si="15">IF(B112&lt;&gt;"",2,"")</f>
        <v/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42">
        <v>2.0</v>
      </c>
      <c r="B113" s="49"/>
      <c r="C113" s="21"/>
      <c r="D113" s="21"/>
      <c r="E113" s="19"/>
      <c r="F113" s="45" t="s">
        <v>45</v>
      </c>
      <c r="G113" s="44" t="str">
        <f t="shared" si="15"/>
        <v/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42">
        <v>3.0</v>
      </c>
      <c r="B114" s="49"/>
      <c r="C114" s="21"/>
      <c r="D114" s="21"/>
      <c r="E114" s="19"/>
      <c r="F114" s="45" t="s">
        <v>45</v>
      </c>
      <c r="G114" s="44" t="str">
        <f t="shared" si="15"/>
        <v/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42">
        <v>4.0</v>
      </c>
      <c r="B115" s="49"/>
      <c r="C115" s="21"/>
      <c r="D115" s="21"/>
      <c r="E115" s="19"/>
      <c r="F115" s="45" t="s">
        <v>45</v>
      </c>
      <c r="G115" s="44" t="str">
        <f t="shared" si="15"/>
        <v/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42">
        <v>5.0</v>
      </c>
      <c r="B116" s="49"/>
      <c r="C116" s="21"/>
      <c r="D116" s="21"/>
      <c r="E116" s="19"/>
      <c r="F116" s="45" t="s">
        <v>45</v>
      </c>
      <c r="G116" s="44" t="str">
        <f t="shared" si="15"/>
        <v/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32" t="s">
        <v>73</v>
      </c>
      <c r="B117" s="33" t="s">
        <v>74</v>
      </c>
      <c r="C117" s="34">
        <v>3.0</v>
      </c>
      <c r="D117" s="34" t="s">
        <v>75</v>
      </c>
      <c r="E117" s="34">
        <v>15.0</v>
      </c>
      <c r="F117" s="35" t="s">
        <v>58</v>
      </c>
      <c r="G117" s="34">
        <v>5.0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36" t="s">
        <v>24</v>
      </c>
      <c r="B118" s="21"/>
      <c r="C118" s="21"/>
      <c r="D118" s="21"/>
      <c r="E118" s="19"/>
      <c r="F118" s="37" t="s">
        <v>19</v>
      </c>
      <c r="G118" s="38" t="s">
        <v>20</v>
      </c>
      <c r="H118" s="29">
        <f>SUM(G119:G123)</f>
        <v>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32">
        <v>1.0</v>
      </c>
      <c r="B119" s="39"/>
      <c r="C119" s="21"/>
      <c r="D119" s="21"/>
      <c r="E119" s="19"/>
      <c r="F119" s="35" t="s">
        <v>45</v>
      </c>
      <c r="G119" s="34" t="str">
        <f t="shared" ref="G119:G123" si="16">IF(B119&lt;&gt;"",3,"")</f>
        <v/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32">
        <v>2.0</v>
      </c>
      <c r="B120" s="39"/>
      <c r="C120" s="21"/>
      <c r="D120" s="21"/>
      <c r="E120" s="19"/>
      <c r="F120" s="35" t="s">
        <v>45</v>
      </c>
      <c r="G120" s="34" t="str">
        <f t="shared" si="16"/>
        <v/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32">
        <v>3.0</v>
      </c>
      <c r="B121" s="39"/>
      <c r="C121" s="21"/>
      <c r="D121" s="21"/>
      <c r="E121" s="19"/>
      <c r="F121" s="35" t="s">
        <v>45</v>
      </c>
      <c r="G121" s="34" t="str">
        <f t="shared" si="16"/>
        <v/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32">
        <v>4.0</v>
      </c>
      <c r="B122" s="39"/>
      <c r="C122" s="21"/>
      <c r="D122" s="21"/>
      <c r="E122" s="19"/>
      <c r="F122" s="35" t="s">
        <v>45</v>
      </c>
      <c r="G122" s="34" t="str">
        <f t="shared" si="16"/>
        <v/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32">
        <v>5.0</v>
      </c>
      <c r="B123" s="39"/>
      <c r="C123" s="21"/>
      <c r="D123" s="21"/>
      <c r="E123" s="19"/>
      <c r="F123" s="35" t="s">
        <v>45</v>
      </c>
      <c r="G123" s="34" t="str">
        <f t="shared" si="16"/>
        <v/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42" t="s">
        <v>76</v>
      </c>
      <c r="B124" s="43" t="s">
        <v>77</v>
      </c>
      <c r="C124" s="44">
        <v>1.0</v>
      </c>
      <c r="D124" s="44" t="s">
        <v>78</v>
      </c>
      <c r="E124" s="44">
        <v>10.0</v>
      </c>
      <c r="F124" s="45" t="s">
        <v>58</v>
      </c>
      <c r="G124" s="44">
        <v>10.0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46" t="s">
        <v>24</v>
      </c>
      <c r="B125" s="21"/>
      <c r="C125" s="21"/>
      <c r="D125" s="21"/>
      <c r="E125" s="19"/>
      <c r="F125" s="47" t="s">
        <v>19</v>
      </c>
      <c r="G125" s="48" t="s">
        <v>20</v>
      </c>
      <c r="H125" s="29">
        <f>SUM(G126:G135)</f>
        <v>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42">
        <v>1.0</v>
      </c>
      <c r="B126" s="49"/>
      <c r="C126" s="21"/>
      <c r="D126" s="21"/>
      <c r="E126" s="19"/>
      <c r="F126" s="45" t="s">
        <v>45</v>
      </c>
      <c r="G126" s="44" t="str">
        <f t="shared" ref="G126:G135" si="17">IF(B126&lt;&gt;"",1,"")</f>
        <v/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42">
        <v>2.0</v>
      </c>
      <c r="B127" s="49"/>
      <c r="C127" s="21"/>
      <c r="D127" s="21"/>
      <c r="E127" s="19"/>
      <c r="F127" s="45" t="s">
        <v>45</v>
      </c>
      <c r="G127" s="44" t="str">
        <f t="shared" si="17"/>
        <v/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42">
        <v>3.0</v>
      </c>
      <c r="B128" s="49"/>
      <c r="C128" s="21"/>
      <c r="D128" s="21"/>
      <c r="E128" s="19"/>
      <c r="F128" s="45" t="s">
        <v>45</v>
      </c>
      <c r="G128" s="44" t="str">
        <f t="shared" si="17"/>
        <v/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42">
        <v>4.0</v>
      </c>
      <c r="B129" s="49"/>
      <c r="C129" s="21"/>
      <c r="D129" s="21"/>
      <c r="E129" s="19"/>
      <c r="F129" s="45" t="s">
        <v>45</v>
      </c>
      <c r="G129" s="44" t="str">
        <f t="shared" si="17"/>
        <v/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42">
        <v>5.0</v>
      </c>
      <c r="B130" s="49"/>
      <c r="C130" s="21"/>
      <c r="D130" s="21"/>
      <c r="E130" s="19"/>
      <c r="F130" s="45" t="s">
        <v>45</v>
      </c>
      <c r="G130" s="44" t="str">
        <f t="shared" si="17"/>
        <v/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42">
        <v>6.0</v>
      </c>
      <c r="B131" s="49"/>
      <c r="C131" s="21"/>
      <c r="D131" s="21"/>
      <c r="E131" s="19"/>
      <c r="F131" s="45" t="s">
        <v>45</v>
      </c>
      <c r="G131" s="44" t="str">
        <f t="shared" si="17"/>
        <v/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42">
        <v>7.0</v>
      </c>
      <c r="B132" s="49"/>
      <c r="C132" s="21"/>
      <c r="D132" s="21"/>
      <c r="E132" s="19"/>
      <c r="F132" s="45" t="s">
        <v>45</v>
      </c>
      <c r="G132" s="44" t="str">
        <f t="shared" si="17"/>
        <v/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42">
        <v>8.0</v>
      </c>
      <c r="B133" s="49"/>
      <c r="C133" s="21"/>
      <c r="D133" s="21"/>
      <c r="E133" s="19"/>
      <c r="F133" s="45" t="s">
        <v>45</v>
      </c>
      <c r="G133" s="44" t="str">
        <f t="shared" si="17"/>
        <v/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42">
        <v>9.0</v>
      </c>
      <c r="B134" s="49"/>
      <c r="C134" s="21"/>
      <c r="D134" s="21"/>
      <c r="E134" s="19"/>
      <c r="F134" s="45" t="s">
        <v>45</v>
      </c>
      <c r="G134" s="44" t="str">
        <f t="shared" si="17"/>
        <v/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42">
        <v>10.0</v>
      </c>
      <c r="B135" s="49"/>
      <c r="C135" s="21"/>
      <c r="D135" s="21"/>
      <c r="E135" s="19"/>
      <c r="F135" s="45" t="s">
        <v>45</v>
      </c>
      <c r="G135" s="44" t="str">
        <f t="shared" si="17"/>
        <v/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20" t="s">
        <v>79</v>
      </c>
      <c r="B136" s="21"/>
      <c r="C136" s="21"/>
      <c r="D136" s="21"/>
      <c r="E136" s="21"/>
      <c r="F136" s="21"/>
      <c r="G136" s="1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32" t="s">
        <v>80</v>
      </c>
      <c r="B137" s="33" t="s">
        <v>81</v>
      </c>
      <c r="C137" s="34">
        <v>10.0</v>
      </c>
      <c r="D137" s="34" t="s">
        <v>82</v>
      </c>
      <c r="E137" s="34">
        <v>50.0</v>
      </c>
      <c r="F137" s="34" t="s">
        <v>83</v>
      </c>
      <c r="G137" s="34">
        <v>5.0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36" t="s">
        <v>24</v>
      </c>
      <c r="B138" s="21"/>
      <c r="C138" s="21"/>
      <c r="D138" s="21"/>
      <c r="E138" s="19"/>
      <c r="F138" s="37" t="s">
        <v>19</v>
      </c>
      <c r="G138" s="38" t="s">
        <v>20</v>
      </c>
      <c r="H138" s="29">
        <f>SUM(G139:G143)</f>
        <v>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32">
        <v>1.0</v>
      </c>
      <c r="B139" s="39"/>
      <c r="C139" s="21"/>
      <c r="D139" s="21"/>
      <c r="E139" s="19"/>
      <c r="F139" s="34" t="s">
        <v>45</v>
      </c>
      <c r="G139" s="34" t="str">
        <f t="shared" ref="G139:G143" si="18">IF(B139&lt;&gt;"",10,"")</f>
        <v/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32">
        <v>2.0</v>
      </c>
      <c r="B140" s="39"/>
      <c r="C140" s="21"/>
      <c r="D140" s="21"/>
      <c r="E140" s="19"/>
      <c r="F140" s="34" t="s">
        <v>45</v>
      </c>
      <c r="G140" s="34" t="str">
        <f t="shared" si="18"/>
        <v/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32">
        <v>3.0</v>
      </c>
      <c r="B141" s="39"/>
      <c r="C141" s="21"/>
      <c r="D141" s="21"/>
      <c r="E141" s="19"/>
      <c r="F141" s="34" t="s">
        <v>45</v>
      </c>
      <c r="G141" s="34" t="str">
        <f t="shared" si="18"/>
        <v/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32">
        <v>4.0</v>
      </c>
      <c r="B142" s="39"/>
      <c r="C142" s="21"/>
      <c r="D142" s="21"/>
      <c r="E142" s="19"/>
      <c r="F142" s="34" t="s">
        <v>45</v>
      </c>
      <c r="G142" s="34" t="str">
        <f t="shared" si="18"/>
        <v/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32">
        <v>5.0</v>
      </c>
      <c r="B143" s="39"/>
      <c r="C143" s="21"/>
      <c r="D143" s="21"/>
      <c r="E143" s="19"/>
      <c r="F143" s="34" t="s">
        <v>45</v>
      </c>
      <c r="G143" s="34" t="str">
        <f t="shared" si="18"/>
        <v/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42" t="s">
        <v>84</v>
      </c>
      <c r="B144" s="43" t="s">
        <v>85</v>
      </c>
      <c r="C144" s="44">
        <v>5.0</v>
      </c>
      <c r="D144" s="44" t="s">
        <v>82</v>
      </c>
      <c r="E144" s="44">
        <v>25.0</v>
      </c>
      <c r="F144" s="44" t="s">
        <v>83</v>
      </c>
      <c r="G144" s="44">
        <v>5.0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46" t="s">
        <v>24</v>
      </c>
      <c r="B145" s="21"/>
      <c r="C145" s="21"/>
      <c r="D145" s="21"/>
      <c r="E145" s="19"/>
      <c r="F145" s="47" t="s">
        <v>19</v>
      </c>
      <c r="G145" s="48" t="s">
        <v>20</v>
      </c>
      <c r="H145" s="29">
        <f>SUM(G146:G150)</f>
        <v>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42">
        <v>1.0</v>
      </c>
      <c r="B146" s="49"/>
      <c r="C146" s="21"/>
      <c r="D146" s="21"/>
      <c r="E146" s="19"/>
      <c r="F146" s="44" t="s">
        <v>45</v>
      </c>
      <c r="G146" s="44" t="str">
        <f t="shared" ref="G146:G150" si="19">IF(B146&lt;&gt;"",5,"")</f>
        <v/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42">
        <v>2.0</v>
      </c>
      <c r="B147" s="49"/>
      <c r="C147" s="21"/>
      <c r="D147" s="21"/>
      <c r="E147" s="19"/>
      <c r="F147" s="44" t="s">
        <v>45</v>
      </c>
      <c r="G147" s="44" t="str">
        <f t="shared" si="19"/>
        <v/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42">
        <v>3.0</v>
      </c>
      <c r="B148" s="49"/>
      <c r="C148" s="21"/>
      <c r="D148" s="21"/>
      <c r="E148" s="19"/>
      <c r="F148" s="44" t="s">
        <v>45</v>
      </c>
      <c r="G148" s="44" t="str">
        <f t="shared" si="19"/>
        <v/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42">
        <v>4.0</v>
      </c>
      <c r="B149" s="49"/>
      <c r="C149" s="21"/>
      <c r="D149" s="21"/>
      <c r="E149" s="19"/>
      <c r="F149" s="44" t="s">
        <v>45</v>
      </c>
      <c r="G149" s="44" t="str">
        <f t="shared" si="19"/>
        <v/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42">
        <v>5.0</v>
      </c>
      <c r="B150" s="49"/>
      <c r="C150" s="21"/>
      <c r="D150" s="21"/>
      <c r="E150" s="19"/>
      <c r="F150" s="44" t="s">
        <v>45</v>
      </c>
      <c r="G150" s="44" t="str">
        <f t="shared" si="19"/>
        <v/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32" t="s">
        <v>86</v>
      </c>
      <c r="B151" s="33" t="s">
        <v>87</v>
      </c>
      <c r="C151" s="34">
        <v>3.0</v>
      </c>
      <c r="D151" s="34" t="s">
        <v>82</v>
      </c>
      <c r="E151" s="34">
        <v>15.0</v>
      </c>
      <c r="F151" s="34" t="s">
        <v>83</v>
      </c>
      <c r="G151" s="34">
        <v>5.0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36" t="s">
        <v>24</v>
      </c>
      <c r="B152" s="21"/>
      <c r="C152" s="21"/>
      <c r="D152" s="21"/>
      <c r="E152" s="19"/>
      <c r="F152" s="37" t="s">
        <v>19</v>
      </c>
      <c r="G152" s="38" t="s">
        <v>20</v>
      </c>
      <c r="H152" s="29">
        <f>SUM(G153:G157)</f>
        <v>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32">
        <v>1.0</v>
      </c>
      <c r="B153" s="39"/>
      <c r="C153" s="21"/>
      <c r="D153" s="21"/>
      <c r="E153" s="19"/>
      <c r="F153" s="34" t="s">
        <v>45</v>
      </c>
      <c r="G153" s="34" t="str">
        <f t="shared" ref="G153:G157" si="20">IF(B153&lt;&gt;"",3,"")</f>
        <v/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32">
        <v>2.0</v>
      </c>
      <c r="B154" s="39"/>
      <c r="C154" s="21"/>
      <c r="D154" s="21"/>
      <c r="E154" s="19"/>
      <c r="F154" s="34" t="s">
        <v>45</v>
      </c>
      <c r="G154" s="34" t="str">
        <f t="shared" si="20"/>
        <v/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32">
        <v>3.0</v>
      </c>
      <c r="B155" s="39"/>
      <c r="C155" s="21"/>
      <c r="D155" s="21"/>
      <c r="E155" s="19"/>
      <c r="F155" s="34" t="s">
        <v>45</v>
      </c>
      <c r="G155" s="34" t="str">
        <f t="shared" si="20"/>
        <v/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32">
        <v>4.0</v>
      </c>
      <c r="B156" s="39"/>
      <c r="C156" s="21"/>
      <c r="D156" s="21"/>
      <c r="E156" s="19"/>
      <c r="F156" s="34" t="s">
        <v>45</v>
      </c>
      <c r="G156" s="34" t="str">
        <f t="shared" si="20"/>
        <v/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32">
        <v>5.0</v>
      </c>
      <c r="B157" s="39"/>
      <c r="C157" s="21"/>
      <c r="D157" s="21"/>
      <c r="E157" s="19"/>
      <c r="F157" s="34" t="s">
        <v>45</v>
      </c>
      <c r="G157" s="34" t="str">
        <f t="shared" si="20"/>
        <v/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42" t="s">
        <v>88</v>
      </c>
      <c r="B158" s="43" t="s">
        <v>89</v>
      </c>
      <c r="C158" s="44">
        <v>2.0</v>
      </c>
      <c r="D158" s="44" t="s">
        <v>82</v>
      </c>
      <c r="E158" s="44">
        <v>10.0</v>
      </c>
      <c r="F158" s="44" t="s">
        <v>83</v>
      </c>
      <c r="G158" s="44">
        <v>5.0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46" t="s">
        <v>24</v>
      </c>
      <c r="B159" s="21"/>
      <c r="C159" s="21"/>
      <c r="D159" s="21"/>
      <c r="E159" s="19"/>
      <c r="F159" s="47" t="s">
        <v>19</v>
      </c>
      <c r="G159" s="48" t="s">
        <v>20</v>
      </c>
      <c r="H159" s="29">
        <f>SUM(G160:G164)</f>
        <v>0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42">
        <v>1.0</v>
      </c>
      <c r="B160" s="49"/>
      <c r="C160" s="21"/>
      <c r="D160" s="21"/>
      <c r="E160" s="19"/>
      <c r="F160" s="44" t="s">
        <v>45</v>
      </c>
      <c r="G160" s="44" t="str">
        <f t="shared" ref="G160:G164" si="21">IF(B160&lt;&gt;"",2,"")</f>
        <v/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42">
        <v>2.0</v>
      </c>
      <c r="B161" s="49"/>
      <c r="C161" s="21"/>
      <c r="D161" s="21"/>
      <c r="E161" s="19"/>
      <c r="F161" s="44" t="s">
        <v>45</v>
      </c>
      <c r="G161" s="44" t="str">
        <f t="shared" si="21"/>
        <v/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42">
        <v>3.0</v>
      </c>
      <c r="B162" s="49"/>
      <c r="C162" s="21"/>
      <c r="D162" s="21"/>
      <c r="E162" s="19"/>
      <c r="F162" s="44" t="s">
        <v>45</v>
      </c>
      <c r="G162" s="44" t="str">
        <f t="shared" si="21"/>
        <v/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42">
        <v>4.0</v>
      </c>
      <c r="B163" s="49"/>
      <c r="C163" s="21"/>
      <c r="D163" s="21"/>
      <c r="E163" s="19"/>
      <c r="F163" s="44" t="s">
        <v>45</v>
      </c>
      <c r="G163" s="44" t="str">
        <f t="shared" si="21"/>
        <v/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42">
        <v>5.0</v>
      </c>
      <c r="B164" s="49"/>
      <c r="C164" s="21"/>
      <c r="D164" s="21"/>
      <c r="E164" s="19"/>
      <c r="F164" s="44" t="s">
        <v>45</v>
      </c>
      <c r="G164" s="44" t="str">
        <f t="shared" si="21"/>
        <v/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32" t="s">
        <v>90</v>
      </c>
      <c r="B165" s="33" t="s">
        <v>91</v>
      </c>
      <c r="C165" s="34">
        <v>2.0</v>
      </c>
      <c r="D165" s="34" t="s">
        <v>82</v>
      </c>
      <c r="E165" s="34">
        <v>10.0</v>
      </c>
      <c r="F165" s="34" t="s">
        <v>83</v>
      </c>
      <c r="G165" s="34">
        <v>5.0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36" t="s">
        <v>24</v>
      </c>
      <c r="B166" s="21"/>
      <c r="C166" s="21"/>
      <c r="D166" s="21"/>
      <c r="E166" s="19"/>
      <c r="F166" s="37" t="s">
        <v>19</v>
      </c>
      <c r="G166" s="38" t="s">
        <v>20</v>
      </c>
      <c r="H166" s="29">
        <f>SUM(G167:G171)</f>
        <v>0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32">
        <v>1.0</v>
      </c>
      <c r="B167" s="39"/>
      <c r="C167" s="21"/>
      <c r="D167" s="21"/>
      <c r="E167" s="19"/>
      <c r="F167" s="34" t="s">
        <v>45</v>
      </c>
      <c r="G167" s="34" t="str">
        <f t="shared" ref="G167:G171" si="22">IF(B167&lt;&gt;"",2,"")</f>
        <v/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32">
        <v>2.0</v>
      </c>
      <c r="B168" s="39"/>
      <c r="C168" s="21"/>
      <c r="D168" s="21"/>
      <c r="E168" s="19"/>
      <c r="F168" s="34" t="s">
        <v>45</v>
      </c>
      <c r="G168" s="34" t="str">
        <f t="shared" si="22"/>
        <v/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32">
        <v>3.0</v>
      </c>
      <c r="B169" s="39"/>
      <c r="C169" s="21"/>
      <c r="D169" s="21"/>
      <c r="E169" s="19"/>
      <c r="F169" s="34" t="s">
        <v>45</v>
      </c>
      <c r="G169" s="34" t="str">
        <f t="shared" si="22"/>
        <v/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32">
        <v>4.0</v>
      </c>
      <c r="B170" s="39"/>
      <c r="C170" s="21"/>
      <c r="D170" s="21"/>
      <c r="E170" s="19"/>
      <c r="F170" s="34" t="s">
        <v>45</v>
      </c>
      <c r="G170" s="34" t="str">
        <f t="shared" si="22"/>
        <v/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32">
        <v>5.0</v>
      </c>
      <c r="B171" s="39"/>
      <c r="C171" s="21"/>
      <c r="D171" s="21"/>
      <c r="E171" s="19"/>
      <c r="F171" s="34" t="s">
        <v>45</v>
      </c>
      <c r="G171" s="34" t="str">
        <f t="shared" si="22"/>
        <v/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42" t="s">
        <v>92</v>
      </c>
      <c r="B172" s="43" t="s">
        <v>93</v>
      </c>
      <c r="C172" s="44">
        <v>2.0</v>
      </c>
      <c r="D172" s="44" t="s">
        <v>82</v>
      </c>
      <c r="E172" s="44">
        <v>10.0</v>
      </c>
      <c r="F172" s="44" t="s">
        <v>83</v>
      </c>
      <c r="G172" s="44">
        <v>5.0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46" t="s">
        <v>24</v>
      </c>
      <c r="B173" s="21"/>
      <c r="C173" s="21"/>
      <c r="D173" s="21"/>
      <c r="E173" s="19"/>
      <c r="F173" s="47" t="s">
        <v>19</v>
      </c>
      <c r="G173" s="48" t="s">
        <v>20</v>
      </c>
      <c r="H173" s="29">
        <f>SUM(G174:G178)</f>
        <v>0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42">
        <v>1.0</v>
      </c>
      <c r="B174" s="49"/>
      <c r="C174" s="21"/>
      <c r="D174" s="21"/>
      <c r="E174" s="19"/>
      <c r="F174" s="44" t="s">
        <v>45</v>
      </c>
      <c r="G174" s="44" t="str">
        <f t="shared" ref="G174:G178" si="23">IF(B174&lt;&gt;"",2,"")</f>
        <v/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42">
        <v>2.0</v>
      </c>
      <c r="B175" s="49"/>
      <c r="C175" s="21"/>
      <c r="D175" s="21"/>
      <c r="E175" s="19"/>
      <c r="F175" s="44" t="s">
        <v>45</v>
      </c>
      <c r="G175" s="44" t="str">
        <f t="shared" si="23"/>
        <v/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42">
        <v>3.0</v>
      </c>
      <c r="B176" s="49"/>
      <c r="C176" s="21"/>
      <c r="D176" s="21"/>
      <c r="E176" s="19"/>
      <c r="F176" s="44" t="s">
        <v>45</v>
      </c>
      <c r="G176" s="44" t="str">
        <f t="shared" si="23"/>
        <v/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42">
        <v>4.0</v>
      </c>
      <c r="B177" s="49"/>
      <c r="C177" s="21"/>
      <c r="D177" s="21"/>
      <c r="E177" s="19"/>
      <c r="F177" s="44" t="s">
        <v>45</v>
      </c>
      <c r="G177" s="44" t="str">
        <f t="shared" si="23"/>
        <v/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42">
        <v>5.0</v>
      </c>
      <c r="B178" s="49"/>
      <c r="C178" s="21"/>
      <c r="D178" s="21"/>
      <c r="E178" s="19"/>
      <c r="F178" s="44" t="s">
        <v>45</v>
      </c>
      <c r="G178" s="44" t="str">
        <f t="shared" si="23"/>
        <v/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5">
    <mergeCell ref="A61:G61"/>
    <mergeCell ref="A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G74"/>
    <mergeCell ref="A76:E76"/>
    <mergeCell ref="B77:E77"/>
    <mergeCell ref="B78:E78"/>
    <mergeCell ref="A80:E80"/>
    <mergeCell ref="B81:E81"/>
    <mergeCell ref="B82:E82"/>
    <mergeCell ref="A84:E84"/>
    <mergeCell ref="B85:E85"/>
    <mergeCell ref="B86:E86"/>
    <mergeCell ref="B87:E87"/>
    <mergeCell ref="B88:E88"/>
    <mergeCell ref="A90:E90"/>
    <mergeCell ref="B91:E91"/>
    <mergeCell ref="B92:E92"/>
    <mergeCell ref="A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A118:E118"/>
    <mergeCell ref="B119:E119"/>
    <mergeCell ref="B120:E120"/>
    <mergeCell ref="B121:E121"/>
    <mergeCell ref="B122:E122"/>
    <mergeCell ref="B123:E123"/>
    <mergeCell ref="A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A136:G136"/>
    <mergeCell ref="A138:E138"/>
    <mergeCell ref="B139:E139"/>
    <mergeCell ref="B140:E140"/>
    <mergeCell ref="B141:E141"/>
    <mergeCell ref="B142:E142"/>
    <mergeCell ref="B143:E143"/>
    <mergeCell ref="A145:E145"/>
    <mergeCell ref="B146:E146"/>
    <mergeCell ref="B147:E147"/>
    <mergeCell ref="B148:E148"/>
    <mergeCell ref="B149:E149"/>
    <mergeCell ref="B150:E150"/>
    <mergeCell ref="A152:E152"/>
    <mergeCell ref="B153:E153"/>
    <mergeCell ref="B154:E154"/>
    <mergeCell ref="B155:E155"/>
    <mergeCell ref="B156:E156"/>
    <mergeCell ref="B157:E157"/>
    <mergeCell ref="A159:E159"/>
    <mergeCell ref="B160:E160"/>
    <mergeCell ref="B161:E161"/>
    <mergeCell ref="B162:E162"/>
    <mergeCell ref="B163:E163"/>
    <mergeCell ref="B164:E164"/>
    <mergeCell ref="B174:E174"/>
    <mergeCell ref="B175:E175"/>
    <mergeCell ref="B176:E176"/>
    <mergeCell ref="B177:E177"/>
    <mergeCell ref="B178:E178"/>
    <mergeCell ref="A166:E166"/>
    <mergeCell ref="B167:E167"/>
    <mergeCell ref="B168:E168"/>
    <mergeCell ref="B169:E169"/>
    <mergeCell ref="B170:E170"/>
    <mergeCell ref="B171:E171"/>
    <mergeCell ref="A173:E173"/>
    <mergeCell ref="B8:F8"/>
    <mergeCell ref="C12:D12"/>
    <mergeCell ref="A13:G13"/>
    <mergeCell ref="A15:E15"/>
    <mergeCell ref="B16:E16"/>
    <mergeCell ref="B17:E17"/>
    <mergeCell ref="B18:E18"/>
    <mergeCell ref="B19:E19"/>
    <mergeCell ref="A21:E21"/>
    <mergeCell ref="B22:E22"/>
    <mergeCell ref="B23:E23"/>
    <mergeCell ref="B24:E24"/>
    <mergeCell ref="B25:E25"/>
    <mergeCell ref="A27:E27"/>
    <mergeCell ref="B28:E28"/>
    <mergeCell ref="B29:E29"/>
    <mergeCell ref="A31:E31"/>
    <mergeCell ref="B32:E32"/>
    <mergeCell ref="B33:E33"/>
    <mergeCell ref="B34:E34"/>
    <mergeCell ref="B35:E35"/>
    <mergeCell ref="B36:E36"/>
    <mergeCell ref="A37:G37"/>
    <mergeCell ref="A39:E39"/>
    <mergeCell ref="B40:E40"/>
    <mergeCell ref="B41:E41"/>
    <mergeCell ref="A42:G42"/>
    <mergeCell ref="A44:E44"/>
    <mergeCell ref="B45:E45"/>
    <mergeCell ref="B46:E46"/>
    <mergeCell ref="B47:E47"/>
    <mergeCell ref="B48:E48"/>
    <mergeCell ref="A50:E50"/>
    <mergeCell ref="B51:E51"/>
    <mergeCell ref="B52:E52"/>
    <mergeCell ref="B53:E53"/>
    <mergeCell ref="B54:E54"/>
    <mergeCell ref="A56:E56"/>
    <mergeCell ref="B57:E57"/>
    <mergeCell ref="B58:E58"/>
    <mergeCell ref="B59:E59"/>
    <mergeCell ref="B60:E60"/>
    <mergeCell ref="B109:E109"/>
    <mergeCell ref="A111:E111"/>
    <mergeCell ref="B112:E112"/>
    <mergeCell ref="B113:E113"/>
    <mergeCell ref="B114:E114"/>
    <mergeCell ref="B115:E115"/>
    <mergeCell ref="B116:E116"/>
  </mergeCells>
  <printOptions/>
  <pageMargins bottom="1.025" footer="0.0" header="0.0" left="0.7875" right="0.7875" top="0.39375"/>
  <pageSetup paperSize="9" orientation="portrait"/>
  <headerFooter>
    <oddFooter>&amp;Cpág. &amp;P de &amp;R&amp;D   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6.14"/>
    <col customWidth="1" min="2" max="2" width="27.43"/>
    <col customWidth="1" min="3" max="3" width="4.14"/>
    <col customWidth="1" min="4" max="4" width="7.29"/>
    <col customWidth="1" min="5" max="5" width="11.57"/>
    <col customWidth="1" min="6" max="6" width="12.86"/>
    <col customWidth="1" min="7" max="7" width="12.57"/>
    <col customWidth="1" hidden="1" min="8" max="8" width="11.57"/>
    <col customWidth="1" min="9" max="26" width="8.71"/>
  </cols>
  <sheetData>
    <row r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0</v>
      </c>
      <c r="B4" s="4"/>
      <c r="C4" s="5"/>
      <c r="D4" s="5"/>
      <c r="E4" s="1"/>
      <c r="F4" s="5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7" t="s">
        <v>1</v>
      </c>
      <c r="B5" s="4"/>
      <c r="C5" s="5"/>
      <c r="D5" s="5"/>
      <c r="E5" s="5"/>
      <c r="F5" s="5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7" t="s">
        <v>2</v>
      </c>
      <c r="B6" s="8"/>
      <c r="C6" s="4"/>
      <c r="D6" s="8"/>
      <c r="E6" s="8"/>
      <c r="F6" s="8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7"/>
      <c r="B7" s="8"/>
      <c r="C7" s="4"/>
      <c r="D7" s="8"/>
      <c r="E7" s="8"/>
      <c r="F7" s="8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9" t="s">
        <v>3</v>
      </c>
      <c r="B8" s="10" t="s">
        <v>94</v>
      </c>
      <c r="C8" s="11"/>
      <c r="D8" s="11"/>
      <c r="E8" s="11"/>
      <c r="F8" s="11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/>
      <c r="C9" s="2"/>
      <c r="D9" s="2"/>
      <c r="E9" s="2"/>
      <c r="F9" s="1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4" t="s">
        <v>4</v>
      </c>
      <c r="C10" s="15">
        <v>100.0</v>
      </c>
      <c r="D10" s="15" t="s">
        <v>5</v>
      </c>
      <c r="E10" s="2"/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4" t="s">
        <v>6</v>
      </c>
      <c r="C11" s="15">
        <f>SUM(H15,H21,H27,H31,H39,H44,H50,H56,H63,H76,H80,H84,H90,H94,H111,H118,H125,H138,H145,H152,H159,H166,H173)</f>
        <v>47</v>
      </c>
      <c r="D11" s="15" t="s">
        <v>5</v>
      </c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0" customHeight="1">
      <c r="A12" s="16" t="s">
        <v>7</v>
      </c>
      <c r="B12" s="17" t="s">
        <v>8</v>
      </c>
      <c r="C12" s="18" t="s">
        <v>9</v>
      </c>
      <c r="D12" s="19"/>
      <c r="E12" s="17" t="s">
        <v>10</v>
      </c>
      <c r="F12" s="17" t="s">
        <v>11</v>
      </c>
      <c r="G12" s="17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54" t="s">
        <v>13</v>
      </c>
      <c r="B13" s="21"/>
      <c r="C13" s="21"/>
      <c r="D13" s="21"/>
      <c r="E13" s="21"/>
      <c r="F13" s="21"/>
      <c r="G13" s="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50" t="s">
        <v>14</v>
      </c>
      <c r="B14" s="51" t="s">
        <v>15</v>
      </c>
      <c r="C14" s="52">
        <v>5.0</v>
      </c>
      <c r="D14" s="52" t="s">
        <v>16</v>
      </c>
      <c r="E14" s="52">
        <v>20.0</v>
      </c>
      <c r="F14" s="53" t="s">
        <v>17</v>
      </c>
      <c r="G14" s="52">
        <v>4.0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55" t="s">
        <v>18</v>
      </c>
      <c r="B15" s="21"/>
      <c r="C15" s="21"/>
      <c r="D15" s="21"/>
      <c r="E15" s="19"/>
      <c r="F15" s="17" t="s">
        <v>19</v>
      </c>
      <c r="G15" s="56" t="s">
        <v>20</v>
      </c>
      <c r="H15" s="29">
        <f>SUM(G16:G19)</f>
        <v>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2.25" customHeight="1">
      <c r="A16" s="50">
        <v>1.0</v>
      </c>
      <c r="B16" s="57" t="s">
        <v>95</v>
      </c>
      <c r="C16" s="21"/>
      <c r="D16" s="21"/>
      <c r="E16" s="19"/>
      <c r="F16" s="53">
        <v>12.0</v>
      </c>
      <c r="G16" s="52">
        <f t="shared" ref="G16:G19" si="1">IF(B16&lt;&gt;"",5,"")</f>
        <v>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50">
        <v>2.0</v>
      </c>
      <c r="B17" s="57"/>
      <c r="C17" s="21"/>
      <c r="D17" s="21"/>
      <c r="E17" s="19"/>
      <c r="F17" s="53"/>
      <c r="G17" s="52" t="str">
        <f t="shared" si="1"/>
        <v/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50">
        <v>3.0</v>
      </c>
      <c r="B18" s="57"/>
      <c r="C18" s="21"/>
      <c r="D18" s="21"/>
      <c r="E18" s="19"/>
      <c r="F18" s="53"/>
      <c r="G18" s="52" t="str">
        <f t="shared" si="1"/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50">
        <v>4.0</v>
      </c>
      <c r="B19" s="57"/>
      <c r="C19" s="21"/>
      <c r="D19" s="21"/>
      <c r="E19" s="19"/>
      <c r="F19" s="53"/>
      <c r="G19" s="52" t="str">
        <f t="shared" si="1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50" t="s">
        <v>21</v>
      </c>
      <c r="B20" s="51" t="s">
        <v>22</v>
      </c>
      <c r="C20" s="52">
        <v>5.0</v>
      </c>
      <c r="D20" s="52" t="s">
        <v>23</v>
      </c>
      <c r="E20" s="52">
        <v>20.0</v>
      </c>
      <c r="F20" s="53" t="s">
        <v>17</v>
      </c>
      <c r="G20" s="52">
        <v>4.0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55" t="s">
        <v>24</v>
      </c>
      <c r="B21" s="21"/>
      <c r="C21" s="21"/>
      <c r="D21" s="21"/>
      <c r="E21" s="19"/>
      <c r="F21" s="17" t="s">
        <v>19</v>
      </c>
      <c r="G21" s="56" t="s">
        <v>20</v>
      </c>
      <c r="H21" s="29">
        <f>SUM(G22:G25)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50">
        <v>1.0</v>
      </c>
      <c r="B22" s="57"/>
      <c r="C22" s="21"/>
      <c r="D22" s="21"/>
      <c r="E22" s="19"/>
      <c r="F22" s="53"/>
      <c r="G22" s="52" t="str">
        <f t="shared" ref="G22:G25" si="2">IF(B22&lt;&gt;"",5,"")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50">
        <v>2.0</v>
      </c>
      <c r="B23" s="57"/>
      <c r="C23" s="21"/>
      <c r="D23" s="21"/>
      <c r="E23" s="19"/>
      <c r="F23" s="53"/>
      <c r="G23" s="52" t="str">
        <f t="shared" si="2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50">
        <v>3.0</v>
      </c>
      <c r="B24" s="57"/>
      <c r="C24" s="21"/>
      <c r="D24" s="21"/>
      <c r="E24" s="19"/>
      <c r="F24" s="53"/>
      <c r="G24" s="52" t="str">
        <f t="shared" si="2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50">
        <v>4.0</v>
      </c>
      <c r="B25" s="57"/>
      <c r="C25" s="21"/>
      <c r="D25" s="21"/>
      <c r="E25" s="19"/>
      <c r="F25" s="53"/>
      <c r="G25" s="52" t="str">
        <f t="shared" si="2"/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50" t="s">
        <v>25</v>
      </c>
      <c r="B26" s="51" t="s">
        <v>26</v>
      </c>
      <c r="C26" s="52">
        <v>10.0</v>
      </c>
      <c r="D26" s="52" t="s">
        <v>27</v>
      </c>
      <c r="E26" s="52">
        <v>20.0</v>
      </c>
      <c r="F26" s="53" t="s">
        <v>17</v>
      </c>
      <c r="G26" s="52">
        <v>2.0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55" t="s">
        <v>28</v>
      </c>
      <c r="B27" s="21"/>
      <c r="C27" s="21"/>
      <c r="D27" s="21"/>
      <c r="E27" s="19"/>
      <c r="F27" s="17" t="s">
        <v>29</v>
      </c>
      <c r="G27" s="56" t="s">
        <v>20</v>
      </c>
      <c r="H27" s="29">
        <f>IF(SUM(G28:G29)&lt;=20,SUM(G28:G29),20)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50">
        <v>1.0</v>
      </c>
      <c r="B28" s="57"/>
      <c r="C28" s="21"/>
      <c r="D28" s="21"/>
      <c r="E28" s="19"/>
      <c r="F28" s="53"/>
      <c r="G28" s="52" t="str">
        <f t="shared" ref="G28:G29" si="3">IF(B28&lt;&gt;"",F28*10,"")</f>
        <v/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50">
        <v>2.0</v>
      </c>
      <c r="B29" s="57"/>
      <c r="C29" s="21"/>
      <c r="D29" s="21"/>
      <c r="E29" s="19"/>
      <c r="F29" s="53"/>
      <c r="G29" s="52" t="str">
        <f t="shared" si="3"/>
        <v/>
      </c>
      <c r="H29" s="4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0" t="s">
        <v>30</v>
      </c>
      <c r="B30" s="51" t="s">
        <v>31</v>
      </c>
      <c r="C30" s="52">
        <v>2.0</v>
      </c>
      <c r="D30" s="52" t="s">
        <v>16</v>
      </c>
      <c r="E30" s="52">
        <v>10.0</v>
      </c>
      <c r="F30" s="53" t="s">
        <v>17</v>
      </c>
      <c r="G30" s="52">
        <v>5.0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5" t="s">
        <v>18</v>
      </c>
      <c r="B31" s="21"/>
      <c r="C31" s="21"/>
      <c r="D31" s="21"/>
      <c r="E31" s="19"/>
      <c r="F31" s="17" t="s">
        <v>19</v>
      </c>
      <c r="G31" s="56" t="s">
        <v>20</v>
      </c>
      <c r="H31" s="29">
        <f>SUM(G32:G36)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50">
        <v>1.0</v>
      </c>
      <c r="B32" s="57"/>
      <c r="C32" s="21"/>
      <c r="D32" s="21"/>
      <c r="E32" s="19"/>
      <c r="F32" s="53"/>
      <c r="G32" s="52" t="str">
        <f t="shared" ref="G32:G36" si="4">IF(B32&lt;&gt;"",2,"")</f>
        <v/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50">
        <v>2.0</v>
      </c>
      <c r="B33" s="57"/>
      <c r="C33" s="21"/>
      <c r="D33" s="21"/>
      <c r="E33" s="19"/>
      <c r="F33" s="53"/>
      <c r="G33" s="52" t="str">
        <f t="shared" si="4"/>
        <v/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50">
        <v>3.0</v>
      </c>
      <c r="B34" s="57"/>
      <c r="C34" s="21"/>
      <c r="D34" s="21"/>
      <c r="E34" s="19"/>
      <c r="F34" s="53"/>
      <c r="G34" s="52" t="str">
        <f t="shared" si="4"/>
        <v/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50">
        <v>4.0</v>
      </c>
      <c r="B35" s="57"/>
      <c r="C35" s="21"/>
      <c r="D35" s="21"/>
      <c r="E35" s="19"/>
      <c r="F35" s="53"/>
      <c r="G35" s="52" t="str">
        <f t="shared" si="4"/>
        <v/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50">
        <v>5.0</v>
      </c>
      <c r="B36" s="57"/>
      <c r="C36" s="21"/>
      <c r="D36" s="21"/>
      <c r="E36" s="19"/>
      <c r="F36" s="53"/>
      <c r="G36" s="52" t="str">
        <f t="shared" si="4"/>
        <v/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54" t="s">
        <v>32</v>
      </c>
      <c r="B37" s="21"/>
      <c r="C37" s="21"/>
      <c r="D37" s="21"/>
      <c r="E37" s="21"/>
      <c r="F37" s="21"/>
      <c r="G37" s="1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50" t="s">
        <v>33</v>
      </c>
      <c r="B38" s="51" t="s">
        <v>34</v>
      </c>
      <c r="C38" s="52">
        <v>20.0</v>
      </c>
      <c r="D38" s="52" t="s">
        <v>16</v>
      </c>
      <c r="E38" s="52">
        <v>40.0</v>
      </c>
      <c r="F38" s="53" t="s">
        <v>35</v>
      </c>
      <c r="G38" s="52">
        <v>2.0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55" t="s">
        <v>28</v>
      </c>
      <c r="B39" s="21"/>
      <c r="C39" s="21"/>
      <c r="D39" s="21"/>
      <c r="E39" s="19"/>
      <c r="F39" s="17" t="s">
        <v>19</v>
      </c>
      <c r="G39" s="56" t="s">
        <v>20</v>
      </c>
      <c r="H39" s="29">
        <f>SUM(G40:G41)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50">
        <v>1.0</v>
      </c>
      <c r="B40" s="57"/>
      <c r="C40" s="21"/>
      <c r="D40" s="21"/>
      <c r="E40" s="19"/>
      <c r="F40" s="53"/>
      <c r="G40" s="52" t="str">
        <f t="shared" ref="G40:G41" si="5">IF(B40&lt;&gt;"",20,"")</f>
        <v/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50">
        <v>2.0</v>
      </c>
      <c r="B41" s="57"/>
      <c r="C41" s="21"/>
      <c r="D41" s="21"/>
      <c r="E41" s="19"/>
      <c r="F41" s="53"/>
      <c r="G41" s="52" t="str">
        <f t="shared" si="5"/>
        <v/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54" t="s">
        <v>36</v>
      </c>
      <c r="B42" s="21"/>
      <c r="C42" s="21"/>
      <c r="D42" s="21"/>
      <c r="E42" s="21"/>
      <c r="F42" s="21"/>
      <c r="G42" s="1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50" t="s">
        <v>37</v>
      </c>
      <c r="B43" s="51" t="s">
        <v>38</v>
      </c>
      <c r="C43" s="52">
        <v>5.0</v>
      </c>
      <c r="D43" s="52" t="s">
        <v>39</v>
      </c>
      <c r="E43" s="52">
        <v>20.0</v>
      </c>
      <c r="F43" s="52" t="s">
        <v>40</v>
      </c>
      <c r="G43" s="52">
        <v>4.0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55" t="s">
        <v>24</v>
      </c>
      <c r="B44" s="21"/>
      <c r="C44" s="21"/>
      <c r="D44" s="21"/>
      <c r="E44" s="19"/>
      <c r="F44" s="17" t="s">
        <v>19</v>
      </c>
      <c r="G44" s="56" t="s">
        <v>20</v>
      </c>
      <c r="H44" s="29">
        <f>SUM(G45:G48)</f>
        <v>20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1.75" customHeight="1">
      <c r="A45" s="50">
        <v>1.0</v>
      </c>
      <c r="B45" s="57" t="s">
        <v>96</v>
      </c>
      <c r="C45" s="21"/>
      <c r="D45" s="21"/>
      <c r="E45" s="19"/>
      <c r="F45" s="52">
        <v>4.0</v>
      </c>
      <c r="G45" s="52">
        <f t="shared" ref="G45:G48" si="6">IF(B45&lt;&gt;"",5,"")</f>
        <v>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2.25" customHeight="1">
      <c r="A46" s="50">
        <v>2.0</v>
      </c>
      <c r="B46" s="57" t="s">
        <v>97</v>
      </c>
      <c r="C46" s="21"/>
      <c r="D46" s="21"/>
      <c r="E46" s="19"/>
      <c r="F46" s="52">
        <v>6.0</v>
      </c>
      <c r="G46" s="52">
        <f t="shared" si="6"/>
        <v>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2.25" customHeight="1">
      <c r="A47" s="50">
        <v>3.0</v>
      </c>
      <c r="B47" s="57" t="s">
        <v>98</v>
      </c>
      <c r="C47" s="21"/>
      <c r="D47" s="21"/>
      <c r="E47" s="19"/>
      <c r="F47" s="52">
        <v>1.0</v>
      </c>
      <c r="G47" s="52">
        <f t="shared" si="6"/>
        <v>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32.25" customHeight="1">
      <c r="A48" s="50">
        <v>4.0</v>
      </c>
      <c r="B48" s="57" t="s">
        <v>99</v>
      </c>
      <c r="C48" s="21"/>
      <c r="D48" s="21"/>
      <c r="E48" s="19"/>
      <c r="F48" s="52">
        <v>1.0</v>
      </c>
      <c r="G48" s="52">
        <f t="shared" si="6"/>
        <v>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50" t="s">
        <v>41</v>
      </c>
      <c r="B49" s="51" t="s">
        <v>42</v>
      </c>
      <c r="C49" s="52">
        <v>5.0</v>
      </c>
      <c r="D49" s="52" t="s">
        <v>43</v>
      </c>
      <c r="E49" s="52">
        <v>20.0</v>
      </c>
      <c r="F49" s="52" t="s">
        <v>40</v>
      </c>
      <c r="G49" s="52">
        <v>4.0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55" t="s">
        <v>44</v>
      </c>
      <c r="B50" s="21"/>
      <c r="C50" s="21"/>
      <c r="D50" s="21"/>
      <c r="E50" s="19"/>
      <c r="F50" s="17" t="s">
        <v>19</v>
      </c>
      <c r="G50" s="56" t="s">
        <v>20</v>
      </c>
      <c r="H50" s="29">
        <f>SUM(G51:G54)</f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50">
        <v>1.0</v>
      </c>
      <c r="B51" s="57"/>
      <c r="C51" s="21"/>
      <c r="D51" s="21"/>
      <c r="E51" s="19"/>
      <c r="F51" s="52" t="s">
        <v>45</v>
      </c>
      <c r="G51" s="52" t="str">
        <f t="shared" ref="G51:G54" si="7">IF(B51&lt;&gt;"",5,"")</f>
        <v/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50">
        <v>2.0</v>
      </c>
      <c r="B52" s="57"/>
      <c r="C52" s="21"/>
      <c r="D52" s="21"/>
      <c r="E52" s="19"/>
      <c r="F52" s="52" t="s">
        <v>45</v>
      </c>
      <c r="G52" s="52" t="str">
        <f t="shared" si="7"/>
        <v/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50">
        <v>3.0</v>
      </c>
      <c r="B53" s="57"/>
      <c r="C53" s="21"/>
      <c r="D53" s="21"/>
      <c r="E53" s="19"/>
      <c r="F53" s="52" t="s">
        <v>45</v>
      </c>
      <c r="G53" s="52" t="str">
        <f t="shared" si="7"/>
        <v/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50">
        <v>4.0</v>
      </c>
      <c r="B54" s="57"/>
      <c r="C54" s="21"/>
      <c r="D54" s="21"/>
      <c r="E54" s="19"/>
      <c r="F54" s="52" t="s">
        <v>45</v>
      </c>
      <c r="G54" s="52" t="str">
        <f t="shared" si="7"/>
        <v/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50" t="s">
        <v>46</v>
      </c>
      <c r="B55" s="51" t="s">
        <v>47</v>
      </c>
      <c r="C55" s="52">
        <v>10.0</v>
      </c>
      <c r="D55" s="52" t="s">
        <v>48</v>
      </c>
      <c r="E55" s="52">
        <v>40.0</v>
      </c>
      <c r="F55" s="52" t="s">
        <v>40</v>
      </c>
      <c r="G55" s="52">
        <v>4.0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55" t="s">
        <v>49</v>
      </c>
      <c r="B56" s="21"/>
      <c r="C56" s="21"/>
      <c r="D56" s="21"/>
      <c r="E56" s="19"/>
      <c r="F56" s="17" t="s">
        <v>19</v>
      </c>
      <c r="G56" s="56" t="s">
        <v>20</v>
      </c>
      <c r="H56" s="29">
        <f>SUM(G57:G60)</f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50">
        <v>1.0</v>
      </c>
      <c r="B57" s="57"/>
      <c r="C57" s="21"/>
      <c r="D57" s="21"/>
      <c r="E57" s="19"/>
      <c r="F57" s="52" t="s">
        <v>45</v>
      </c>
      <c r="G57" s="52" t="str">
        <f t="shared" ref="G57:G60" si="8">IF(B57&lt;&gt;"",10,"")</f>
        <v/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50">
        <v>2.0</v>
      </c>
      <c r="B58" s="57"/>
      <c r="C58" s="21"/>
      <c r="D58" s="21"/>
      <c r="E58" s="19"/>
      <c r="F58" s="52" t="s">
        <v>45</v>
      </c>
      <c r="G58" s="52" t="str">
        <f t="shared" si="8"/>
        <v/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50">
        <v>3.0</v>
      </c>
      <c r="B59" s="57"/>
      <c r="C59" s="21"/>
      <c r="D59" s="21"/>
      <c r="E59" s="19"/>
      <c r="F59" s="52" t="s">
        <v>45</v>
      </c>
      <c r="G59" s="52" t="str">
        <f t="shared" si="8"/>
        <v/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50">
        <v>4.0</v>
      </c>
      <c r="B60" s="57"/>
      <c r="C60" s="21"/>
      <c r="D60" s="21"/>
      <c r="E60" s="19"/>
      <c r="F60" s="52" t="s">
        <v>45</v>
      </c>
      <c r="G60" s="52" t="str">
        <f t="shared" si="8"/>
        <v/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54" t="s">
        <v>50</v>
      </c>
      <c r="B61" s="21"/>
      <c r="C61" s="21"/>
      <c r="D61" s="21"/>
      <c r="E61" s="21"/>
      <c r="F61" s="21"/>
      <c r="G61" s="1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50" t="s">
        <v>51</v>
      </c>
      <c r="B62" s="51" t="s">
        <v>52</v>
      </c>
      <c r="C62" s="52">
        <v>1.0</v>
      </c>
      <c r="D62" s="52" t="s">
        <v>53</v>
      </c>
      <c r="E62" s="52">
        <v>10.0</v>
      </c>
      <c r="F62" s="52" t="s">
        <v>54</v>
      </c>
      <c r="G62" s="52">
        <v>10.0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55" t="s">
        <v>24</v>
      </c>
      <c r="B63" s="21"/>
      <c r="C63" s="21"/>
      <c r="D63" s="21"/>
      <c r="E63" s="19"/>
      <c r="F63" s="17" t="s">
        <v>19</v>
      </c>
      <c r="G63" s="56" t="s">
        <v>20</v>
      </c>
      <c r="H63" s="29">
        <f>SUM(G64:G73)</f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50">
        <v>1.0</v>
      </c>
      <c r="B64" s="57"/>
      <c r="C64" s="21"/>
      <c r="D64" s="21"/>
      <c r="E64" s="19"/>
      <c r="F64" s="52"/>
      <c r="G64" s="52" t="str">
        <f t="shared" ref="G64:G73" si="9">IF(B64&lt;&gt;"",1,"")</f>
        <v/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50">
        <v>2.0</v>
      </c>
      <c r="B65" s="57"/>
      <c r="C65" s="21"/>
      <c r="D65" s="21"/>
      <c r="E65" s="19"/>
      <c r="F65" s="52"/>
      <c r="G65" s="52" t="str">
        <f t="shared" si="9"/>
        <v/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50">
        <v>3.0</v>
      </c>
      <c r="B66" s="57"/>
      <c r="C66" s="21"/>
      <c r="D66" s="21"/>
      <c r="E66" s="19"/>
      <c r="F66" s="52"/>
      <c r="G66" s="52" t="str">
        <f t="shared" si="9"/>
        <v/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50">
        <v>4.0</v>
      </c>
      <c r="B67" s="57"/>
      <c r="C67" s="21"/>
      <c r="D67" s="21"/>
      <c r="E67" s="19"/>
      <c r="F67" s="52"/>
      <c r="G67" s="52" t="str">
        <f t="shared" si="9"/>
        <v/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50">
        <v>5.0</v>
      </c>
      <c r="B68" s="57"/>
      <c r="C68" s="21"/>
      <c r="D68" s="21"/>
      <c r="E68" s="19"/>
      <c r="F68" s="52"/>
      <c r="G68" s="52" t="str">
        <f t="shared" si="9"/>
        <v/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50">
        <v>6.0</v>
      </c>
      <c r="B69" s="57"/>
      <c r="C69" s="21"/>
      <c r="D69" s="21"/>
      <c r="E69" s="19"/>
      <c r="F69" s="52"/>
      <c r="G69" s="52" t="str">
        <f t="shared" si="9"/>
        <v/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50">
        <v>7.0</v>
      </c>
      <c r="B70" s="57"/>
      <c r="C70" s="21"/>
      <c r="D70" s="21"/>
      <c r="E70" s="19"/>
      <c r="F70" s="52"/>
      <c r="G70" s="52" t="str">
        <f t="shared" si="9"/>
        <v/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50">
        <v>8.0</v>
      </c>
      <c r="B71" s="57"/>
      <c r="C71" s="21"/>
      <c r="D71" s="21"/>
      <c r="E71" s="19"/>
      <c r="F71" s="52"/>
      <c r="G71" s="52" t="str">
        <f t="shared" si="9"/>
        <v/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50">
        <v>9.0</v>
      </c>
      <c r="B72" s="57"/>
      <c r="C72" s="21"/>
      <c r="D72" s="21"/>
      <c r="E72" s="19"/>
      <c r="F72" s="52"/>
      <c r="G72" s="52" t="str">
        <f t="shared" si="9"/>
        <v/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50">
        <v>10.0</v>
      </c>
      <c r="B73" s="57"/>
      <c r="C73" s="21"/>
      <c r="D73" s="21"/>
      <c r="E73" s="19"/>
      <c r="F73" s="52"/>
      <c r="G73" s="52" t="str">
        <f t="shared" si="9"/>
        <v/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54" t="s">
        <v>55</v>
      </c>
      <c r="B74" s="21"/>
      <c r="C74" s="21"/>
      <c r="D74" s="21"/>
      <c r="E74" s="21"/>
      <c r="F74" s="21"/>
      <c r="G74" s="1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50" t="s">
        <v>56</v>
      </c>
      <c r="B75" s="51" t="s">
        <v>57</v>
      </c>
      <c r="C75" s="52">
        <v>5.0</v>
      </c>
      <c r="D75" s="52" t="s">
        <v>27</v>
      </c>
      <c r="E75" s="52">
        <v>10.0</v>
      </c>
      <c r="F75" s="53" t="s">
        <v>58</v>
      </c>
      <c r="G75" s="52">
        <v>2.0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55" t="s">
        <v>59</v>
      </c>
      <c r="B76" s="21"/>
      <c r="C76" s="21"/>
      <c r="D76" s="21"/>
      <c r="E76" s="19"/>
      <c r="F76" s="17" t="s">
        <v>29</v>
      </c>
      <c r="G76" s="56" t="s">
        <v>20</v>
      </c>
      <c r="H76" s="29">
        <f>IF(SUM(G77:G78)&lt;=20,SUM(G77:G78),20)</f>
        <v>20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1.75" customHeight="1">
      <c r="A77" s="50">
        <v>1.0</v>
      </c>
      <c r="B77" s="57" t="s">
        <v>100</v>
      </c>
      <c r="C77" s="21"/>
      <c r="D77" s="21"/>
      <c r="E77" s="19"/>
      <c r="F77" s="58">
        <v>42975.0</v>
      </c>
      <c r="G77" s="59">
        <f t="shared" ref="G77:G78" si="10">IF(B77&lt;&gt;"",F77*10,"")</f>
        <v>429750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50">
        <v>2.0</v>
      </c>
      <c r="B78" s="57"/>
      <c r="C78" s="21"/>
      <c r="D78" s="21"/>
      <c r="E78" s="19"/>
      <c r="F78" s="53"/>
      <c r="G78" s="52" t="str">
        <f t="shared" si="10"/>
        <v/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50" t="s">
        <v>60</v>
      </c>
      <c r="B79" s="51" t="s">
        <v>61</v>
      </c>
      <c r="C79" s="52">
        <v>5.0</v>
      </c>
      <c r="D79" s="52" t="s">
        <v>62</v>
      </c>
      <c r="E79" s="52">
        <v>10.0</v>
      </c>
      <c r="F79" s="53" t="s">
        <v>58</v>
      </c>
      <c r="G79" s="52">
        <v>2.0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55" t="s">
        <v>24</v>
      </c>
      <c r="B80" s="21"/>
      <c r="C80" s="21"/>
      <c r="D80" s="21"/>
      <c r="E80" s="19"/>
      <c r="F80" s="17" t="s">
        <v>19</v>
      </c>
      <c r="G80" s="56" t="s">
        <v>20</v>
      </c>
      <c r="H80" s="29">
        <f>IF(SUM(G81:G82)&lt;=10,SUM(G81:G82),10)</f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50">
        <v>1.0</v>
      </c>
      <c r="B81" s="57"/>
      <c r="C81" s="21"/>
      <c r="D81" s="21"/>
      <c r="E81" s="19"/>
      <c r="F81" s="60"/>
      <c r="G81" s="52" t="str">
        <f t="shared" ref="G81:G82" si="11">IF(F81&gt;=120,TRUNC(F81/120)*5,"")</f>
        <v/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50">
        <v>2.0</v>
      </c>
      <c r="B82" s="57"/>
      <c r="C82" s="21"/>
      <c r="D82" s="21"/>
      <c r="E82" s="19"/>
      <c r="F82" s="60"/>
      <c r="G82" s="52" t="str">
        <f t="shared" si="11"/>
        <v/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50" t="s">
        <v>63</v>
      </c>
      <c r="B83" s="51" t="s">
        <v>64</v>
      </c>
      <c r="C83" s="52">
        <v>4.0</v>
      </c>
      <c r="D83" s="52" t="s">
        <v>65</v>
      </c>
      <c r="E83" s="52">
        <v>16.0</v>
      </c>
      <c r="F83" s="53" t="s">
        <v>58</v>
      </c>
      <c r="G83" s="52">
        <v>4.0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55" t="s">
        <v>24</v>
      </c>
      <c r="B84" s="21"/>
      <c r="C84" s="21"/>
      <c r="D84" s="21"/>
      <c r="E84" s="19"/>
      <c r="F84" s="17" t="s">
        <v>19</v>
      </c>
      <c r="G84" s="56" t="s">
        <v>20</v>
      </c>
      <c r="H84" s="29">
        <f>SUM(G85:G88)</f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50">
        <v>1.0</v>
      </c>
      <c r="B85" s="57"/>
      <c r="C85" s="21"/>
      <c r="D85" s="21"/>
      <c r="E85" s="19"/>
      <c r="F85" s="60"/>
      <c r="G85" s="52" t="str">
        <f t="shared" ref="G85:G88" si="12">IF(F85&gt;=24,4,"")</f>
        <v/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50">
        <v>2.0</v>
      </c>
      <c r="B86" s="57"/>
      <c r="C86" s="21"/>
      <c r="D86" s="21"/>
      <c r="E86" s="19"/>
      <c r="F86" s="60"/>
      <c r="G86" s="52" t="str">
        <f t="shared" si="12"/>
        <v/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50">
        <v>3.0</v>
      </c>
      <c r="B87" s="57"/>
      <c r="C87" s="21"/>
      <c r="D87" s="21"/>
      <c r="E87" s="19"/>
      <c r="F87" s="60"/>
      <c r="G87" s="52" t="str">
        <f t="shared" si="12"/>
        <v/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50">
        <v>4.0</v>
      </c>
      <c r="B88" s="57"/>
      <c r="C88" s="21"/>
      <c r="D88" s="21"/>
      <c r="E88" s="19"/>
      <c r="F88" s="60"/>
      <c r="G88" s="52" t="str">
        <f t="shared" si="12"/>
        <v/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50" t="s">
        <v>66</v>
      </c>
      <c r="B89" s="51" t="s">
        <v>67</v>
      </c>
      <c r="C89" s="52">
        <v>10.0</v>
      </c>
      <c r="D89" s="52" t="s">
        <v>27</v>
      </c>
      <c r="E89" s="52">
        <v>20.0</v>
      </c>
      <c r="F89" s="53" t="s">
        <v>58</v>
      </c>
      <c r="G89" s="52">
        <v>2.0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55" t="s">
        <v>24</v>
      </c>
      <c r="B90" s="21"/>
      <c r="C90" s="21"/>
      <c r="D90" s="21"/>
      <c r="E90" s="19"/>
      <c r="F90" s="17" t="s">
        <v>29</v>
      </c>
      <c r="G90" s="56" t="s">
        <v>20</v>
      </c>
      <c r="H90" s="29">
        <f>IF(SUM(G91:G92)&lt;=20,SUM(G91:G92),20)</f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50">
        <v>1.0</v>
      </c>
      <c r="B91" s="57"/>
      <c r="C91" s="21"/>
      <c r="D91" s="21"/>
      <c r="E91" s="19"/>
      <c r="F91" s="53"/>
      <c r="G91" s="52" t="str">
        <f t="shared" ref="G91:G92" si="13">IF(B91&lt;&gt;"",F91*10,"")</f>
        <v/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50">
        <v>2.0</v>
      </c>
      <c r="B92" s="57"/>
      <c r="C92" s="21"/>
      <c r="D92" s="21"/>
      <c r="E92" s="19"/>
      <c r="F92" s="53"/>
      <c r="G92" s="52" t="str">
        <f t="shared" si="13"/>
        <v/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50" t="s">
        <v>68</v>
      </c>
      <c r="B93" s="51" t="s">
        <v>69</v>
      </c>
      <c r="C93" s="52">
        <v>1.0</v>
      </c>
      <c r="D93" s="52" t="s">
        <v>70</v>
      </c>
      <c r="E93" s="52">
        <v>15.0</v>
      </c>
      <c r="F93" s="53" t="s">
        <v>58</v>
      </c>
      <c r="G93" s="52">
        <v>15.0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55" t="s">
        <v>24</v>
      </c>
      <c r="B94" s="21"/>
      <c r="C94" s="21"/>
      <c r="D94" s="21"/>
      <c r="E94" s="19"/>
      <c r="F94" s="17" t="s">
        <v>19</v>
      </c>
      <c r="G94" s="56" t="s">
        <v>20</v>
      </c>
      <c r="H94" s="29">
        <f>SUM(G95:G109)</f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1.75" customHeight="1">
      <c r="A95" s="50">
        <v>1.0</v>
      </c>
      <c r="B95" s="57" t="s">
        <v>101</v>
      </c>
      <c r="C95" s="21"/>
      <c r="D95" s="21"/>
      <c r="E95" s="19"/>
      <c r="F95" s="60">
        <v>2.0</v>
      </c>
      <c r="G95" s="5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32.25" customHeight="1">
      <c r="A96" s="50">
        <v>2.0</v>
      </c>
      <c r="B96" s="57" t="s">
        <v>102</v>
      </c>
      <c r="C96" s="21"/>
      <c r="D96" s="21"/>
      <c r="E96" s="19"/>
      <c r="F96" s="60">
        <v>3.0</v>
      </c>
      <c r="G96" s="5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1.75" customHeight="1">
      <c r="A97" s="50">
        <v>3.0</v>
      </c>
      <c r="B97" s="57" t="s">
        <v>103</v>
      </c>
      <c r="C97" s="21"/>
      <c r="D97" s="21"/>
      <c r="E97" s="19"/>
      <c r="F97" s="60">
        <v>6.0</v>
      </c>
      <c r="G97" s="5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1.75" customHeight="1">
      <c r="A98" s="50">
        <v>4.0</v>
      </c>
      <c r="B98" s="57" t="s">
        <v>104</v>
      </c>
      <c r="C98" s="21"/>
      <c r="D98" s="21"/>
      <c r="E98" s="19"/>
      <c r="F98" s="60">
        <v>8.0</v>
      </c>
      <c r="G98" s="5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50">
        <v>5.0</v>
      </c>
      <c r="B99" s="57"/>
      <c r="C99" s="21"/>
      <c r="D99" s="21"/>
      <c r="E99" s="19"/>
      <c r="F99" s="60"/>
      <c r="G99" s="5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50">
        <v>6.0</v>
      </c>
      <c r="B100" s="57"/>
      <c r="C100" s="21"/>
      <c r="D100" s="21"/>
      <c r="E100" s="19"/>
      <c r="F100" s="60"/>
      <c r="G100" s="5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50">
        <v>7.0</v>
      </c>
      <c r="B101" s="57"/>
      <c r="C101" s="21"/>
      <c r="D101" s="21"/>
      <c r="E101" s="19"/>
      <c r="F101" s="60"/>
      <c r="G101" s="5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50">
        <v>8.0</v>
      </c>
      <c r="B102" s="57"/>
      <c r="C102" s="21"/>
      <c r="D102" s="21"/>
      <c r="E102" s="19"/>
      <c r="F102" s="60"/>
      <c r="G102" s="5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50">
        <v>9.0</v>
      </c>
      <c r="B103" s="57"/>
      <c r="C103" s="21"/>
      <c r="D103" s="21"/>
      <c r="E103" s="19"/>
      <c r="F103" s="60"/>
      <c r="G103" s="5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50">
        <v>10.0</v>
      </c>
      <c r="B104" s="57"/>
      <c r="C104" s="21"/>
      <c r="D104" s="21"/>
      <c r="E104" s="19"/>
      <c r="F104" s="60"/>
      <c r="G104" s="5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50">
        <v>11.0</v>
      </c>
      <c r="B105" s="57"/>
      <c r="C105" s="21"/>
      <c r="D105" s="21"/>
      <c r="E105" s="19"/>
      <c r="F105" s="60"/>
      <c r="G105" s="5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50">
        <v>12.0</v>
      </c>
      <c r="B106" s="57"/>
      <c r="C106" s="21"/>
      <c r="D106" s="21"/>
      <c r="E106" s="19"/>
      <c r="F106" s="60"/>
      <c r="G106" s="5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50">
        <v>13.0</v>
      </c>
      <c r="B107" s="57"/>
      <c r="C107" s="21"/>
      <c r="D107" s="21"/>
      <c r="E107" s="19"/>
      <c r="F107" s="60"/>
      <c r="G107" s="5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50">
        <v>14.0</v>
      </c>
      <c r="B108" s="57"/>
      <c r="C108" s="21"/>
      <c r="D108" s="21"/>
      <c r="E108" s="19"/>
      <c r="F108" s="60"/>
      <c r="G108" s="5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50">
        <v>15.0</v>
      </c>
      <c r="B109" s="57"/>
      <c r="C109" s="21"/>
      <c r="D109" s="21"/>
      <c r="E109" s="19"/>
      <c r="F109" s="60"/>
      <c r="G109" s="5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50" t="s">
        <v>71</v>
      </c>
      <c r="B110" s="51" t="s">
        <v>72</v>
      </c>
      <c r="C110" s="52">
        <v>2.0</v>
      </c>
      <c r="D110" s="52" t="s">
        <v>39</v>
      </c>
      <c r="E110" s="52">
        <v>10.0</v>
      </c>
      <c r="F110" s="53" t="s">
        <v>58</v>
      </c>
      <c r="G110" s="52">
        <v>5.0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55" t="s">
        <v>24</v>
      </c>
      <c r="B111" s="21"/>
      <c r="C111" s="21"/>
      <c r="D111" s="21"/>
      <c r="E111" s="19"/>
      <c r="F111" s="17" t="s">
        <v>19</v>
      </c>
      <c r="G111" s="56" t="s">
        <v>20</v>
      </c>
      <c r="H111" s="29">
        <f>SUM(G112:G116)</f>
        <v>2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1.75" customHeight="1">
      <c r="A112" s="50">
        <v>1.0</v>
      </c>
      <c r="B112" s="57" t="s">
        <v>105</v>
      </c>
      <c r="C112" s="21"/>
      <c r="D112" s="21"/>
      <c r="E112" s="19"/>
      <c r="F112" s="53" t="s">
        <v>45</v>
      </c>
      <c r="G112" s="52">
        <f t="shared" ref="G112:G116" si="14">IF(B112&lt;&gt;"",2,"")</f>
        <v>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50">
        <v>2.0</v>
      </c>
      <c r="B113" s="57"/>
      <c r="C113" s="21"/>
      <c r="D113" s="21"/>
      <c r="E113" s="19"/>
      <c r="F113" s="53" t="s">
        <v>45</v>
      </c>
      <c r="G113" s="52" t="str">
        <f t="shared" si="14"/>
        <v/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50">
        <v>3.0</v>
      </c>
      <c r="B114" s="57"/>
      <c r="C114" s="21"/>
      <c r="D114" s="21"/>
      <c r="E114" s="19"/>
      <c r="F114" s="53" t="s">
        <v>45</v>
      </c>
      <c r="G114" s="52" t="str">
        <f t="shared" si="14"/>
        <v/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50">
        <v>4.0</v>
      </c>
      <c r="B115" s="57"/>
      <c r="C115" s="21"/>
      <c r="D115" s="21"/>
      <c r="E115" s="19"/>
      <c r="F115" s="53" t="s">
        <v>45</v>
      </c>
      <c r="G115" s="52" t="str">
        <f t="shared" si="14"/>
        <v/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50">
        <v>5.0</v>
      </c>
      <c r="B116" s="57"/>
      <c r="C116" s="21"/>
      <c r="D116" s="21"/>
      <c r="E116" s="19"/>
      <c r="F116" s="53" t="s">
        <v>45</v>
      </c>
      <c r="G116" s="52" t="str">
        <f t="shared" si="14"/>
        <v/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50" t="s">
        <v>73</v>
      </c>
      <c r="B117" s="51" t="s">
        <v>74</v>
      </c>
      <c r="C117" s="52">
        <v>3.0</v>
      </c>
      <c r="D117" s="52" t="s">
        <v>75</v>
      </c>
      <c r="E117" s="52">
        <v>15.0</v>
      </c>
      <c r="F117" s="53" t="s">
        <v>58</v>
      </c>
      <c r="G117" s="52">
        <v>5.0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55" t="s">
        <v>24</v>
      </c>
      <c r="B118" s="21"/>
      <c r="C118" s="21"/>
      <c r="D118" s="21"/>
      <c r="E118" s="19"/>
      <c r="F118" s="17" t="s">
        <v>19</v>
      </c>
      <c r="G118" s="56" t="s">
        <v>20</v>
      </c>
      <c r="H118" s="29">
        <f>SUM(G119:G123)</f>
        <v>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50">
        <v>1.0</v>
      </c>
      <c r="B119" s="57"/>
      <c r="C119" s="21"/>
      <c r="D119" s="21"/>
      <c r="E119" s="19"/>
      <c r="F119" s="53" t="s">
        <v>45</v>
      </c>
      <c r="G119" s="52" t="str">
        <f t="shared" ref="G119:G123" si="15">IF(B119&lt;&gt;"",3,"")</f>
        <v/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50">
        <v>2.0</v>
      </c>
      <c r="B120" s="57"/>
      <c r="C120" s="21"/>
      <c r="D120" s="21"/>
      <c r="E120" s="19"/>
      <c r="F120" s="53" t="s">
        <v>45</v>
      </c>
      <c r="G120" s="52" t="str">
        <f t="shared" si="15"/>
        <v/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50">
        <v>3.0</v>
      </c>
      <c r="B121" s="57"/>
      <c r="C121" s="21"/>
      <c r="D121" s="21"/>
      <c r="E121" s="19"/>
      <c r="F121" s="53" t="s">
        <v>45</v>
      </c>
      <c r="G121" s="52" t="str">
        <f t="shared" si="15"/>
        <v/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50">
        <v>4.0</v>
      </c>
      <c r="B122" s="57"/>
      <c r="C122" s="21"/>
      <c r="D122" s="21"/>
      <c r="E122" s="19"/>
      <c r="F122" s="53" t="s">
        <v>45</v>
      </c>
      <c r="G122" s="52" t="str">
        <f t="shared" si="15"/>
        <v/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50">
        <v>5.0</v>
      </c>
      <c r="B123" s="57"/>
      <c r="C123" s="21"/>
      <c r="D123" s="21"/>
      <c r="E123" s="19"/>
      <c r="F123" s="53" t="s">
        <v>45</v>
      </c>
      <c r="G123" s="52" t="str">
        <f t="shared" si="15"/>
        <v/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50" t="s">
        <v>76</v>
      </c>
      <c r="B124" s="51" t="s">
        <v>77</v>
      </c>
      <c r="C124" s="52">
        <v>1.0</v>
      </c>
      <c r="D124" s="52" t="s">
        <v>78</v>
      </c>
      <c r="E124" s="52">
        <v>10.0</v>
      </c>
      <c r="F124" s="53" t="s">
        <v>58</v>
      </c>
      <c r="G124" s="52">
        <v>10.0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55" t="s">
        <v>24</v>
      </c>
      <c r="B125" s="21"/>
      <c r="C125" s="21"/>
      <c r="D125" s="21"/>
      <c r="E125" s="19"/>
      <c r="F125" s="17" t="s">
        <v>19</v>
      </c>
      <c r="G125" s="56" t="s">
        <v>20</v>
      </c>
      <c r="H125" s="29">
        <f>SUM(G126:G135)</f>
        <v>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50">
        <v>1.0</v>
      </c>
      <c r="B126" s="57"/>
      <c r="C126" s="21"/>
      <c r="D126" s="21"/>
      <c r="E126" s="19"/>
      <c r="F126" s="53" t="s">
        <v>45</v>
      </c>
      <c r="G126" s="52" t="str">
        <f t="shared" ref="G126:G135" si="16">IF(B126&lt;&gt;"",1,"")</f>
        <v/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50">
        <v>2.0</v>
      </c>
      <c r="B127" s="57"/>
      <c r="C127" s="21"/>
      <c r="D127" s="21"/>
      <c r="E127" s="19"/>
      <c r="F127" s="53" t="s">
        <v>45</v>
      </c>
      <c r="G127" s="52" t="str">
        <f t="shared" si="16"/>
        <v/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50">
        <v>3.0</v>
      </c>
      <c r="B128" s="57"/>
      <c r="C128" s="21"/>
      <c r="D128" s="21"/>
      <c r="E128" s="19"/>
      <c r="F128" s="53" t="s">
        <v>45</v>
      </c>
      <c r="G128" s="52" t="str">
        <f t="shared" si="16"/>
        <v/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50">
        <v>4.0</v>
      </c>
      <c r="B129" s="57"/>
      <c r="C129" s="21"/>
      <c r="D129" s="21"/>
      <c r="E129" s="19"/>
      <c r="F129" s="53" t="s">
        <v>45</v>
      </c>
      <c r="G129" s="52" t="str">
        <f t="shared" si="16"/>
        <v/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50">
        <v>5.0</v>
      </c>
      <c r="B130" s="57"/>
      <c r="C130" s="21"/>
      <c r="D130" s="21"/>
      <c r="E130" s="19"/>
      <c r="F130" s="53" t="s">
        <v>45</v>
      </c>
      <c r="G130" s="52" t="str">
        <f t="shared" si="16"/>
        <v/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50">
        <v>6.0</v>
      </c>
      <c r="B131" s="57"/>
      <c r="C131" s="21"/>
      <c r="D131" s="21"/>
      <c r="E131" s="19"/>
      <c r="F131" s="53" t="s">
        <v>45</v>
      </c>
      <c r="G131" s="52" t="str">
        <f t="shared" si="16"/>
        <v/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50">
        <v>7.0</v>
      </c>
      <c r="B132" s="57"/>
      <c r="C132" s="21"/>
      <c r="D132" s="21"/>
      <c r="E132" s="19"/>
      <c r="F132" s="53" t="s">
        <v>45</v>
      </c>
      <c r="G132" s="52" t="str">
        <f t="shared" si="16"/>
        <v/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50">
        <v>8.0</v>
      </c>
      <c r="B133" s="57"/>
      <c r="C133" s="21"/>
      <c r="D133" s="21"/>
      <c r="E133" s="19"/>
      <c r="F133" s="53" t="s">
        <v>45</v>
      </c>
      <c r="G133" s="52" t="str">
        <f t="shared" si="16"/>
        <v/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50">
        <v>9.0</v>
      </c>
      <c r="B134" s="57"/>
      <c r="C134" s="21"/>
      <c r="D134" s="21"/>
      <c r="E134" s="19"/>
      <c r="F134" s="53" t="s">
        <v>45</v>
      </c>
      <c r="G134" s="52" t="str">
        <f t="shared" si="16"/>
        <v/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50">
        <v>10.0</v>
      </c>
      <c r="B135" s="57"/>
      <c r="C135" s="21"/>
      <c r="D135" s="21"/>
      <c r="E135" s="19"/>
      <c r="F135" s="53" t="s">
        <v>45</v>
      </c>
      <c r="G135" s="52" t="str">
        <f t="shared" si="16"/>
        <v/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54" t="s">
        <v>79</v>
      </c>
      <c r="B136" s="21"/>
      <c r="C136" s="21"/>
      <c r="D136" s="21"/>
      <c r="E136" s="21"/>
      <c r="F136" s="21"/>
      <c r="G136" s="1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50" t="s">
        <v>80</v>
      </c>
      <c r="B137" s="51" t="s">
        <v>81</v>
      </c>
      <c r="C137" s="52">
        <v>10.0</v>
      </c>
      <c r="D137" s="52" t="s">
        <v>82</v>
      </c>
      <c r="E137" s="52">
        <v>50.0</v>
      </c>
      <c r="F137" s="52" t="s">
        <v>83</v>
      </c>
      <c r="G137" s="52">
        <v>5.0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55" t="s">
        <v>24</v>
      </c>
      <c r="B138" s="21"/>
      <c r="C138" s="21"/>
      <c r="D138" s="21"/>
      <c r="E138" s="19"/>
      <c r="F138" s="17" t="s">
        <v>19</v>
      </c>
      <c r="G138" s="56" t="s">
        <v>20</v>
      </c>
      <c r="H138" s="29">
        <f>SUM(G139:G143)</f>
        <v>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50">
        <v>1.0</v>
      </c>
      <c r="B139" s="57"/>
      <c r="C139" s="21"/>
      <c r="D139" s="21"/>
      <c r="E139" s="19"/>
      <c r="F139" s="52" t="s">
        <v>45</v>
      </c>
      <c r="G139" s="52" t="str">
        <f t="shared" ref="G139:G143" si="17">IF(B139&lt;&gt;"",10,"")</f>
        <v/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50">
        <v>2.0</v>
      </c>
      <c r="B140" s="57"/>
      <c r="C140" s="21"/>
      <c r="D140" s="21"/>
      <c r="E140" s="19"/>
      <c r="F140" s="52" t="s">
        <v>45</v>
      </c>
      <c r="G140" s="52" t="str">
        <f t="shared" si="17"/>
        <v/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50">
        <v>3.0</v>
      </c>
      <c r="B141" s="57"/>
      <c r="C141" s="21"/>
      <c r="D141" s="21"/>
      <c r="E141" s="19"/>
      <c r="F141" s="52" t="s">
        <v>45</v>
      </c>
      <c r="G141" s="52" t="str">
        <f t="shared" si="17"/>
        <v/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50">
        <v>4.0</v>
      </c>
      <c r="B142" s="57"/>
      <c r="C142" s="21"/>
      <c r="D142" s="21"/>
      <c r="E142" s="19"/>
      <c r="F142" s="52" t="s">
        <v>45</v>
      </c>
      <c r="G142" s="52" t="str">
        <f t="shared" si="17"/>
        <v/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50">
        <v>5.0</v>
      </c>
      <c r="B143" s="57"/>
      <c r="C143" s="21"/>
      <c r="D143" s="21"/>
      <c r="E143" s="19"/>
      <c r="F143" s="52" t="s">
        <v>45</v>
      </c>
      <c r="G143" s="52" t="str">
        <f t="shared" si="17"/>
        <v/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50" t="s">
        <v>84</v>
      </c>
      <c r="B144" s="51" t="s">
        <v>85</v>
      </c>
      <c r="C144" s="52">
        <v>5.0</v>
      </c>
      <c r="D144" s="52" t="s">
        <v>82</v>
      </c>
      <c r="E144" s="52">
        <v>25.0</v>
      </c>
      <c r="F144" s="52" t="s">
        <v>83</v>
      </c>
      <c r="G144" s="52">
        <v>5.0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55" t="s">
        <v>24</v>
      </c>
      <c r="B145" s="21"/>
      <c r="C145" s="21"/>
      <c r="D145" s="21"/>
      <c r="E145" s="19"/>
      <c r="F145" s="17" t="s">
        <v>19</v>
      </c>
      <c r="G145" s="56" t="s">
        <v>20</v>
      </c>
      <c r="H145" s="29">
        <f>SUM(G146:G150)</f>
        <v>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50">
        <v>1.0</v>
      </c>
      <c r="B146" s="57"/>
      <c r="C146" s="21"/>
      <c r="D146" s="21"/>
      <c r="E146" s="19"/>
      <c r="F146" s="52" t="s">
        <v>45</v>
      </c>
      <c r="G146" s="52" t="str">
        <f t="shared" ref="G146:G150" si="18">IF(B146&lt;&gt;"",5,"")</f>
        <v/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50">
        <v>2.0</v>
      </c>
      <c r="B147" s="57"/>
      <c r="C147" s="21"/>
      <c r="D147" s="21"/>
      <c r="E147" s="19"/>
      <c r="F147" s="52" t="s">
        <v>45</v>
      </c>
      <c r="G147" s="52" t="str">
        <f t="shared" si="18"/>
        <v/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50">
        <v>3.0</v>
      </c>
      <c r="B148" s="57"/>
      <c r="C148" s="21"/>
      <c r="D148" s="21"/>
      <c r="E148" s="19"/>
      <c r="F148" s="52" t="s">
        <v>45</v>
      </c>
      <c r="G148" s="52" t="str">
        <f t="shared" si="18"/>
        <v/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50">
        <v>4.0</v>
      </c>
      <c r="B149" s="57"/>
      <c r="C149" s="21"/>
      <c r="D149" s="21"/>
      <c r="E149" s="19"/>
      <c r="F149" s="52" t="s">
        <v>45</v>
      </c>
      <c r="G149" s="52" t="str">
        <f t="shared" si="18"/>
        <v/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50">
        <v>5.0</v>
      </c>
      <c r="B150" s="57"/>
      <c r="C150" s="21"/>
      <c r="D150" s="21"/>
      <c r="E150" s="19"/>
      <c r="F150" s="52" t="s">
        <v>45</v>
      </c>
      <c r="G150" s="52" t="str">
        <f t="shared" si="18"/>
        <v/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50" t="s">
        <v>86</v>
      </c>
      <c r="B151" s="51" t="s">
        <v>87</v>
      </c>
      <c r="C151" s="52">
        <v>3.0</v>
      </c>
      <c r="D151" s="52" t="s">
        <v>82</v>
      </c>
      <c r="E151" s="52">
        <v>15.0</v>
      </c>
      <c r="F151" s="52" t="s">
        <v>83</v>
      </c>
      <c r="G151" s="52">
        <v>5.0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55" t="s">
        <v>24</v>
      </c>
      <c r="B152" s="21"/>
      <c r="C152" s="21"/>
      <c r="D152" s="21"/>
      <c r="E152" s="19"/>
      <c r="F152" s="17" t="s">
        <v>19</v>
      </c>
      <c r="G152" s="56" t="s">
        <v>20</v>
      </c>
      <c r="H152" s="29">
        <f>SUM(G153:G157)</f>
        <v>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50">
        <v>1.0</v>
      </c>
      <c r="B153" s="57"/>
      <c r="C153" s="21"/>
      <c r="D153" s="21"/>
      <c r="E153" s="19"/>
      <c r="F153" s="52" t="s">
        <v>45</v>
      </c>
      <c r="G153" s="52" t="str">
        <f t="shared" ref="G153:G157" si="19">IF(B153&lt;&gt;"",3,"")</f>
        <v/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50">
        <v>2.0</v>
      </c>
      <c r="B154" s="57"/>
      <c r="C154" s="21"/>
      <c r="D154" s="21"/>
      <c r="E154" s="19"/>
      <c r="F154" s="52" t="s">
        <v>45</v>
      </c>
      <c r="G154" s="52" t="str">
        <f t="shared" si="19"/>
        <v/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50">
        <v>3.0</v>
      </c>
      <c r="B155" s="57"/>
      <c r="C155" s="21"/>
      <c r="D155" s="21"/>
      <c r="E155" s="19"/>
      <c r="F155" s="52" t="s">
        <v>45</v>
      </c>
      <c r="G155" s="52" t="str">
        <f t="shared" si="19"/>
        <v/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50">
        <v>4.0</v>
      </c>
      <c r="B156" s="57"/>
      <c r="C156" s="21"/>
      <c r="D156" s="21"/>
      <c r="E156" s="19"/>
      <c r="F156" s="52" t="s">
        <v>45</v>
      </c>
      <c r="G156" s="52" t="str">
        <f t="shared" si="19"/>
        <v/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50">
        <v>5.0</v>
      </c>
      <c r="B157" s="57"/>
      <c r="C157" s="21"/>
      <c r="D157" s="21"/>
      <c r="E157" s="19"/>
      <c r="F157" s="52" t="s">
        <v>45</v>
      </c>
      <c r="G157" s="52" t="str">
        <f t="shared" si="19"/>
        <v/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50" t="s">
        <v>88</v>
      </c>
      <c r="B158" s="51" t="s">
        <v>89</v>
      </c>
      <c r="C158" s="52">
        <v>2.0</v>
      </c>
      <c r="D158" s="52" t="s">
        <v>82</v>
      </c>
      <c r="E158" s="52">
        <v>10.0</v>
      </c>
      <c r="F158" s="52" t="s">
        <v>83</v>
      </c>
      <c r="G158" s="52">
        <v>5.0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55" t="s">
        <v>24</v>
      </c>
      <c r="B159" s="21"/>
      <c r="C159" s="21"/>
      <c r="D159" s="21"/>
      <c r="E159" s="19"/>
      <c r="F159" s="17" t="s">
        <v>19</v>
      </c>
      <c r="G159" s="56" t="s">
        <v>20</v>
      </c>
      <c r="H159" s="29">
        <f>SUM(G160:G164)</f>
        <v>0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50">
        <v>1.0</v>
      </c>
      <c r="B160" s="57"/>
      <c r="C160" s="21"/>
      <c r="D160" s="21"/>
      <c r="E160" s="19"/>
      <c r="F160" s="52" t="s">
        <v>45</v>
      </c>
      <c r="G160" s="52" t="str">
        <f t="shared" ref="G160:G164" si="20">IF(B160&lt;&gt;"",2,"")</f>
        <v/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50">
        <v>2.0</v>
      </c>
      <c r="B161" s="57"/>
      <c r="C161" s="21"/>
      <c r="D161" s="21"/>
      <c r="E161" s="19"/>
      <c r="F161" s="52" t="s">
        <v>45</v>
      </c>
      <c r="G161" s="52" t="str">
        <f t="shared" si="20"/>
        <v/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50">
        <v>3.0</v>
      </c>
      <c r="B162" s="57"/>
      <c r="C162" s="21"/>
      <c r="D162" s="21"/>
      <c r="E162" s="19"/>
      <c r="F162" s="52" t="s">
        <v>45</v>
      </c>
      <c r="G162" s="52" t="str">
        <f t="shared" si="20"/>
        <v/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50">
        <v>4.0</v>
      </c>
      <c r="B163" s="57"/>
      <c r="C163" s="21"/>
      <c r="D163" s="21"/>
      <c r="E163" s="19"/>
      <c r="F163" s="52" t="s">
        <v>45</v>
      </c>
      <c r="G163" s="52" t="str">
        <f t="shared" si="20"/>
        <v/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50">
        <v>5.0</v>
      </c>
      <c r="B164" s="57"/>
      <c r="C164" s="21"/>
      <c r="D164" s="21"/>
      <c r="E164" s="19"/>
      <c r="F164" s="52" t="s">
        <v>45</v>
      </c>
      <c r="G164" s="52" t="str">
        <f t="shared" si="20"/>
        <v/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50" t="s">
        <v>90</v>
      </c>
      <c r="B165" s="51" t="s">
        <v>91</v>
      </c>
      <c r="C165" s="52">
        <v>2.0</v>
      </c>
      <c r="D165" s="52" t="s">
        <v>82</v>
      </c>
      <c r="E165" s="52">
        <v>10.0</v>
      </c>
      <c r="F165" s="52" t="s">
        <v>83</v>
      </c>
      <c r="G165" s="52">
        <v>5.0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55" t="s">
        <v>24</v>
      </c>
      <c r="B166" s="21"/>
      <c r="C166" s="21"/>
      <c r="D166" s="21"/>
      <c r="E166" s="19"/>
      <c r="F166" s="17" t="s">
        <v>19</v>
      </c>
      <c r="G166" s="56" t="s">
        <v>20</v>
      </c>
      <c r="H166" s="29">
        <f>SUM(G167:G171)</f>
        <v>0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50">
        <v>1.0</v>
      </c>
      <c r="B167" s="57"/>
      <c r="C167" s="21"/>
      <c r="D167" s="21"/>
      <c r="E167" s="19"/>
      <c r="F167" s="52" t="s">
        <v>45</v>
      </c>
      <c r="G167" s="52" t="str">
        <f t="shared" ref="G167:G171" si="21">IF(B167&lt;&gt;"",2,"")</f>
        <v/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50">
        <v>2.0</v>
      </c>
      <c r="B168" s="57"/>
      <c r="C168" s="21"/>
      <c r="D168" s="21"/>
      <c r="E168" s="19"/>
      <c r="F168" s="52" t="s">
        <v>45</v>
      </c>
      <c r="G168" s="52" t="str">
        <f t="shared" si="21"/>
        <v/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50">
        <v>3.0</v>
      </c>
      <c r="B169" s="57"/>
      <c r="C169" s="21"/>
      <c r="D169" s="21"/>
      <c r="E169" s="19"/>
      <c r="F169" s="52" t="s">
        <v>45</v>
      </c>
      <c r="G169" s="52" t="str">
        <f t="shared" si="21"/>
        <v/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50">
        <v>4.0</v>
      </c>
      <c r="B170" s="57"/>
      <c r="C170" s="21"/>
      <c r="D170" s="21"/>
      <c r="E170" s="19"/>
      <c r="F170" s="52" t="s">
        <v>45</v>
      </c>
      <c r="G170" s="52" t="str">
        <f t="shared" si="21"/>
        <v/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50">
        <v>5.0</v>
      </c>
      <c r="B171" s="57"/>
      <c r="C171" s="21"/>
      <c r="D171" s="21"/>
      <c r="E171" s="19"/>
      <c r="F171" s="52" t="s">
        <v>45</v>
      </c>
      <c r="G171" s="52" t="str">
        <f t="shared" si="21"/>
        <v/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50" t="s">
        <v>92</v>
      </c>
      <c r="B172" s="51" t="s">
        <v>93</v>
      </c>
      <c r="C172" s="52">
        <v>2.0</v>
      </c>
      <c r="D172" s="52" t="s">
        <v>82</v>
      </c>
      <c r="E172" s="52">
        <v>10.0</v>
      </c>
      <c r="F172" s="52" t="s">
        <v>83</v>
      </c>
      <c r="G172" s="52">
        <v>5.0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55" t="s">
        <v>24</v>
      </c>
      <c r="B173" s="21"/>
      <c r="C173" s="21"/>
      <c r="D173" s="21"/>
      <c r="E173" s="19"/>
      <c r="F173" s="17" t="s">
        <v>19</v>
      </c>
      <c r="G173" s="56" t="s">
        <v>20</v>
      </c>
      <c r="H173" s="29">
        <f>SUM(G174:G178)</f>
        <v>0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50">
        <v>1.0</v>
      </c>
      <c r="B174" s="57"/>
      <c r="C174" s="21"/>
      <c r="D174" s="21"/>
      <c r="E174" s="19"/>
      <c r="F174" s="52" t="s">
        <v>45</v>
      </c>
      <c r="G174" s="52" t="str">
        <f t="shared" ref="G174:G178" si="22">IF(B174&lt;&gt;"",2,"")</f>
        <v/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50">
        <v>2.0</v>
      </c>
      <c r="B175" s="57"/>
      <c r="C175" s="21"/>
      <c r="D175" s="21"/>
      <c r="E175" s="19"/>
      <c r="F175" s="52" t="s">
        <v>45</v>
      </c>
      <c r="G175" s="52" t="str">
        <f t="shared" si="22"/>
        <v/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50">
        <v>3.0</v>
      </c>
      <c r="B176" s="57"/>
      <c r="C176" s="21"/>
      <c r="D176" s="21"/>
      <c r="E176" s="19"/>
      <c r="F176" s="52" t="s">
        <v>45</v>
      </c>
      <c r="G176" s="52" t="str">
        <f t="shared" si="22"/>
        <v/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50">
        <v>4.0</v>
      </c>
      <c r="B177" s="57"/>
      <c r="C177" s="21"/>
      <c r="D177" s="21"/>
      <c r="E177" s="19"/>
      <c r="F177" s="52" t="s">
        <v>45</v>
      </c>
      <c r="G177" s="52" t="str">
        <f t="shared" si="22"/>
        <v/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50">
        <v>5.0</v>
      </c>
      <c r="B178" s="57"/>
      <c r="C178" s="21"/>
      <c r="D178" s="21"/>
      <c r="E178" s="19"/>
      <c r="F178" s="52" t="s">
        <v>45</v>
      </c>
      <c r="G178" s="52" t="str">
        <f t="shared" si="22"/>
        <v/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5">
    <mergeCell ref="A61:G61"/>
    <mergeCell ref="A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G74"/>
    <mergeCell ref="A76:E76"/>
    <mergeCell ref="B77:E77"/>
    <mergeCell ref="B78:E78"/>
    <mergeCell ref="A80:E80"/>
    <mergeCell ref="B81:E81"/>
    <mergeCell ref="B82:E82"/>
    <mergeCell ref="A84:E84"/>
    <mergeCell ref="B85:E85"/>
    <mergeCell ref="B86:E86"/>
    <mergeCell ref="B87:E87"/>
    <mergeCell ref="B88:E88"/>
    <mergeCell ref="A90:E90"/>
    <mergeCell ref="B91:E91"/>
    <mergeCell ref="B92:E92"/>
    <mergeCell ref="A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A118:E118"/>
    <mergeCell ref="B119:E119"/>
    <mergeCell ref="B120:E120"/>
    <mergeCell ref="B121:E121"/>
    <mergeCell ref="B122:E122"/>
    <mergeCell ref="B123:E123"/>
    <mergeCell ref="A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A136:G136"/>
    <mergeCell ref="A138:E138"/>
    <mergeCell ref="B139:E139"/>
    <mergeCell ref="B140:E140"/>
    <mergeCell ref="B141:E141"/>
    <mergeCell ref="B142:E142"/>
    <mergeCell ref="B143:E143"/>
    <mergeCell ref="A145:E145"/>
    <mergeCell ref="B146:E146"/>
    <mergeCell ref="B147:E147"/>
    <mergeCell ref="B148:E148"/>
    <mergeCell ref="B149:E149"/>
    <mergeCell ref="B150:E150"/>
    <mergeCell ref="A152:E152"/>
    <mergeCell ref="B153:E153"/>
    <mergeCell ref="B154:E154"/>
    <mergeCell ref="B155:E155"/>
    <mergeCell ref="B156:E156"/>
    <mergeCell ref="B157:E157"/>
    <mergeCell ref="A159:E159"/>
    <mergeCell ref="B160:E160"/>
    <mergeCell ref="B161:E161"/>
    <mergeCell ref="B162:E162"/>
    <mergeCell ref="B163:E163"/>
    <mergeCell ref="B164:E164"/>
    <mergeCell ref="B174:E174"/>
    <mergeCell ref="B175:E175"/>
    <mergeCell ref="B176:E176"/>
    <mergeCell ref="B177:E177"/>
    <mergeCell ref="B178:E178"/>
    <mergeCell ref="A166:E166"/>
    <mergeCell ref="B167:E167"/>
    <mergeCell ref="B168:E168"/>
    <mergeCell ref="B169:E169"/>
    <mergeCell ref="B170:E170"/>
    <mergeCell ref="B171:E171"/>
    <mergeCell ref="A173:E173"/>
    <mergeCell ref="B8:F8"/>
    <mergeCell ref="C12:D12"/>
    <mergeCell ref="A13:G13"/>
    <mergeCell ref="A15:E15"/>
    <mergeCell ref="B16:E16"/>
    <mergeCell ref="B17:E17"/>
    <mergeCell ref="B18:E18"/>
    <mergeCell ref="B19:E19"/>
    <mergeCell ref="A21:E21"/>
    <mergeCell ref="B22:E22"/>
    <mergeCell ref="B23:E23"/>
    <mergeCell ref="B24:E24"/>
    <mergeCell ref="B25:E25"/>
    <mergeCell ref="A27:E27"/>
    <mergeCell ref="B28:E28"/>
    <mergeCell ref="B29:E29"/>
    <mergeCell ref="A31:E31"/>
    <mergeCell ref="B32:E32"/>
    <mergeCell ref="B33:E33"/>
    <mergeCell ref="B34:E34"/>
    <mergeCell ref="B35:E35"/>
    <mergeCell ref="B36:E36"/>
    <mergeCell ref="A37:G37"/>
    <mergeCell ref="A39:E39"/>
    <mergeCell ref="B40:E40"/>
    <mergeCell ref="B41:E41"/>
    <mergeCell ref="A42:G42"/>
    <mergeCell ref="A44:E44"/>
    <mergeCell ref="B45:E45"/>
    <mergeCell ref="B46:E46"/>
    <mergeCell ref="B47:E47"/>
    <mergeCell ref="B48:E48"/>
    <mergeCell ref="A50:E50"/>
    <mergeCell ref="B51:E51"/>
    <mergeCell ref="B52:E52"/>
    <mergeCell ref="B53:E53"/>
    <mergeCell ref="B54:E54"/>
    <mergeCell ref="A56:E56"/>
    <mergeCell ref="B57:E57"/>
    <mergeCell ref="B58:E58"/>
    <mergeCell ref="B59:E59"/>
    <mergeCell ref="B60:E60"/>
    <mergeCell ref="B109:E109"/>
    <mergeCell ref="A111:E111"/>
    <mergeCell ref="B112:E112"/>
    <mergeCell ref="B113:E113"/>
    <mergeCell ref="B114:E114"/>
    <mergeCell ref="B115:E115"/>
    <mergeCell ref="B116:E116"/>
  </mergeCells>
  <printOptions/>
  <pageMargins bottom="1.025" footer="0.0" header="0.0" left="0.7875" right="0.7875" top="0.39375"/>
  <pageSetup paperSize="9" orientation="portrait"/>
  <headerFooter>
    <oddFooter>&amp;Cpág. &amp;P de &amp;R&amp;D     &amp;T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6.14"/>
    <col customWidth="1" min="2" max="2" width="27.43"/>
    <col customWidth="1" min="3" max="3" width="4.14"/>
    <col customWidth="1" min="4" max="4" width="7.29"/>
    <col customWidth="1" min="5" max="5" width="11.57"/>
    <col customWidth="1" min="6" max="6" width="12.86"/>
    <col customWidth="1" min="7" max="7" width="12.57"/>
    <col customWidth="1" hidden="1" min="8" max="8" width="11.57"/>
    <col customWidth="1" min="9" max="26" width="8.71"/>
  </cols>
  <sheetData>
    <row r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0</v>
      </c>
      <c r="B4" s="4"/>
      <c r="C4" s="5"/>
      <c r="D4" s="5"/>
      <c r="E4" s="1"/>
      <c r="F4" s="5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7" t="s">
        <v>1</v>
      </c>
      <c r="B5" s="4"/>
      <c r="C5" s="5"/>
      <c r="D5" s="5"/>
      <c r="E5" s="5"/>
      <c r="F5" s="5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7" t="s">
        <v>2</v>
      </c>
      <c r="B6" s="8"/>
      <c r="C6" s="4"/>
      <c r="D6" s="8"/>
      <c r="E6" s="8"/>
      <c r="F6" s="8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7"/>
      <c r="B7" s="8"/>
      <c r="C7" s="4"/>
      <c r="D7" s="8"/>
      <c r="E7" s="8"/>
      <c r="F7" s="8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9" t="s">
        <v>3</v>
      </c>
      <c r="B8" s="10" t="s">
        <v>106</v>
      </c>
      <c r="C8" s="11"/>
      <c r="D8" s="11"/>
      <c r="E8" s="11"/>
      <c r="F8" s="11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/>
      <c r="C9" s="2"/>
      <c r="D9" s="2"/>
      <c r="E9" s="2"/>
      <c r="F9" s="1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4" t="s">
        <v>4</v>
      </c>
      <c r="C10" s="15">
        <v>100.0</v>
      </c>
      <c r="D10" s="15" t="s">
        <v>5</v>
      </c>
      <c r="E10" s="2"/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4" t="s">
        <v>6</v>
      </c>
      <c r="C11" s="15">
        <f>SUM(H15,H21,H27,H31,H39,H44,H50,H56,H63,H76,H80,H84,H90,H94,H111,H118,H125,H138,H145,H152,H159,H166,H173)</f>
        <v>22</v>
      </c>
      <c r="D11" s="15" t="s">
        <v>5</v>
      </c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0" customHeight="1">
      <c r="A12" s="16" t="s">
        <v>7</v>
      </c>
      <c r="B12" s="17" t="s">
        <v>8</v>
      </c>
      <c r="C12" s="18" t="s">
        <v>9</v>
      </c>
      <c r="D12" s="19"/>
      <c r="E12" s="17" t="s">
        <v>10</v>
      </c>
      <c r="F12" s="17" t="s">
        <v>11</v>
      </c>
      <c r="G12" s="17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54" t="s">
        <v>13</v>
      </c>
      <c r="B13" s="21"/>
      <c r="C13" s="21"/>
      <c r="D13" s="21"/>
      <c r="E13" s="21"/>
      <c r="F13" s="21"/>
      <c r="G13" s="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50" t="s">
        <v>14</v>
      </c>
      <c r="B14" s="51" t="s">
        <v>15</v>
      </c>
      <c r="C14" s="52">
        <v>5.0</v>
      </c>
      <c r="D14" s="52" t="s">
        <v>16</v>
      </c>
      <c r="E14" s="52">
        <v>20.0</v>
      </c>
      <c r="F14" s="53" t="s">
        <v>17</v>
      </c>
      <c r="G14" s="52">
        <v>4.0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55" t="s">
        <v>18</v>
      </c>
      <c r="B15" s="21"/>
      <c r="C15" s="21"/>
      <c r="D15" s="21"/>
      <c r="E15" s="19"/>
      <c r="F15" s="17" t="s">
        <v>19</v>
      </c>
      <c r="G15" s="56" t="s">
        <v>20</v>
      </c>
      <c r="H15" s="29">
        <f>SUM(G16:G19)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50">
        <v>1.0</v>
      </c>
      <c r="B16" s="57"/>
      <c r="C16" s="21"/>
      <c r="D16" s="21"/>
      <c r="E16" s="19"/>
      <c r="F16" s="53"/>
      <c r="G16" s="52" t="str">
        <f t="shared" ref="G16:G19" si="1">IF(B16&lt;&gt;"",5,"")</f>
        <v/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50">
        <v>2.0</v>
      </c>
      <c r="B17" s="57"/>
      <c r="C17" s="21"/>
      <c r="D17" s="21"/>
      <c r="E17" s="19"/>
      <c r="F17" s="53"/>
      <c r="G17" s="52" t="str">
        <f t="shared" si="1"/>
        <v/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50">
        <v>3.0</v>
      </c>
      <c r="B18" s="57"/>
      <c r="C18" s="21"/>
      <c r="D18" s="21"/>
      <c r="E18" s="19"/>
      <c r="F18" s="53"/>
      <c r="G18" s="52" t="str">
        <f t="shared" si="1"/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50">
        <v>4.0</v>
      </c>
      <c r="B19" s="57"/>
      <c r="C19" s="21"/>
      <c r="D19" s="21"/>
      <c r="E19" s="19"/>
      <c r="F19" s="53"/>
      <c r="G19" s="52" t="str">
        <f t="shared" si="1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50" t="s">
        <v>21</v>
      </c>
      <c r="B20" s="51" t="s">
        <v>22</v>
      </c>
      <c r="C20" s="52">
        <v>5.0</v>
      </c>
      <c r="D20" s="52" t="s">
        <v>23</v>
      </c>
      <c r="E20" s="52">
        <v>20.0</v>
      </c>
      <c r="F20" s="53" t="s">
        <v>17</v>
      </c>
      <c r="G20" s="52">
        <v>4.0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55" t="s">
        <v>24</v>
      </c>
      <c r="B21" s="21"/>
      <c r="C21" s="21"/>
      <c r="D21" s="21"/>
      <c r="E21" s="19"/>
      <c r="F21" s="17" t="s">
        <v>19</v>
      </c>
      <c r="G21" s="56" t="s">
        <v>20</v>
      </c>
      <c r="H21" s="29">
        <f>SUM(G22:G25)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50">
        <v>1.0</v>
      </c>
      <c r="B22" s="57"/>
      <c r="C22" s="21"/>
      <c r="D22" s="21"/>
      <c r="E22" s="19"/>
      <c r="F22" s="53"/>
      <c r="G22" s="52" t="str">
        <f t="shared" ref="G22:G25" si="2">IF(B22&lt;&gt;"",5,"")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50">
        <v>2.0</v>
      </c>
      <c r="B23" s="57"/>
      <c r="C23" s="21"/>
      <c r="D23" s="21"/>
      <c r="E23" s="19"/>
      <c r="F23" s="53"/>
      <c r="G23" s="52" t="str">
        <f t="shared" si="2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50">
        <v>3.0</v>
      </c>
      <c r="B24" s="57"/>
      <c r="C24" s="21"/>
      <c r="D24" s="21"/>
      <c r="E24" s="19"/>
      <c r="F24" s="53"/>
      <c r="G24" s="52" t="str">
        <f t="shared" si="2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50">
        <v>4.0</v>
      </c>
      <c r="B25" s="57"/>
      <c r="C25" s="21"/>
      <c r="D25" s="21"/>
      <c r="E25" s="19"/>
      <c r="F25" s="53"/>
      <c r="G25" s="52" t="str">
        <f t="shared" si="2"/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50" t="s">
        <v>25</v>
      </c>
      <c r="B26" s="51" t="s">
        <v>26</v>
      </c>
      <c r="C26" s="52">
        <v>10.0</v>
      </c>
      <c r="D26" s="52" t="s">
        <v>27</v>
      </c>
      <c r="E26" s="52">
        <v>20.0</v>
      </c>
      <c r="F26" s="53" t="s">
        <v>17</v>
      </c>
      <c r="G26" s="52">
        <v>2.0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55" t="s">
        <v>28</v>
      </c>
      <c r="B27" s="21"/>
      <c r="C27" s="21"/>
      <c r="D27" s="21"/>
      <c r="E27" s="19"/>
      <c r="F27" s="17" t="s">
        <v>29</v>
      </c>
      <c r="G27" s="56" t="s">
        <v>20</v>
      </c>
      <c r="H27" s="29">
        <f>IF(SUM(G28:G29)&lt;=20,SUM(G28:G29),20)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50">
        <v>1.0</v>
      </c>
      <c r="B28" s="57"/>
      <c r="C28" s="21"/>
      <c r="D28" s="21"/>
      <c r="E28" s="19"/>
      <c r="F28" s="53"/>
      <c r="G28" s="52" t="str">
        <f t="shared" ref="G28:G29" si="3">IF(B28&lt;&gt;"",F28*10,"")</f>
        <v/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50">
        <v>2.0</v>
      </c>
      <c r="B29" s="57"/>
      <c r="C29" s="21"/>
      <c r="D29" s="21"/>
      <c r="E29" s="19"/>
      <c r="F29" s="53"/>
      <c r="G29" s="52" t="str">
        <f t="shared" si="3"/>
        <v/>
      </c>
      <c r="H29" s="4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0" t="s">
        <v>30</v>
      </c>
      <c r="B30" s="51" t="s">
        <v>31</v>
      </c>
      <c r="C30" s="52">
        <v>2.0</v>
      </c>
      <c r="D30" s="52" t="s">
        <v>16</v>
      </c>
      <c r="E30" s="52">
        <v>10.0</v>
      </c>
      <c r="F30" s="53" t="s">
        <v>17</v>
      </c>
      <c r="G30" s="52">
        <v>5.0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5" t="s">
        <v>18</v>
      </c>
      <c r="B31" s="21"/>
      <c r="C31" s="21"/>
      <c r="D31" s="21"/>
      <c r="E31" s="19"/>
      <c r="F31" s="17" t="s">
        <v>19</v>
      </c>
      <c r="G31" s="56" t="s">
        <v>20</v>
      </c>
      <c r="H31" s="29">
        <f>SUM(G32:G36)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50">
        <v>1.0</v>
      </c>
      <c r="B32" s="57"/>
      <c r="C32" s="21"/>
      <c r="D32" s="21"/>
      <c r="E32" s="19"/>
      <c r="F32" s="53"/>
      <c r="G32" s="52" t="str">
        <f t="shared" ref="G32:G36" si="4">IF(B32&lt;&gt;"",2,"")</f>
        <v/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50">
        <v>2.0</v>
      </c>
      <c r="B33" s="57"/>
      <c r="C33" s="21"/>
      <c r="D33" s="21"/>
      <c r="E33" s="19"/>
      <c r="F33" s="53"/>
      <c r="G33" s="52" t="str">
        <f t="shared" si="4"/>
        <v/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50">
        <v>3.0</v>
      </c>
      <c r="B34" s="57"/>
      <c r="C34" s="21"/>
      <c r="D34" s="21"/>
      <c r="E34" s="19"/>
      <c r="F34" s="53"/>
      <c r="G34" s="52" t="str">
        <f t="shared" si="4"/>
        <v/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50">
        <v>4.0</v>
      </c>
      <c r="B35" s="57"/>
      <c r="C35" s="21"/>
      <c r="D35" s="21"/>
      <c r="E35" s="19"/>
      <c r="F35" s="53"/>
      <c r="G35" s="52" t="str">
        <f t="shared" si="4"/>
        <v/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50">
        <v>5.0</v>
      </c>
      <c r="B36" s="57"/>
      <c r="C36" s="21"/>
      <c r="D36" s="21"/>
      <c r="E36" s="19"/>
      <c r="F36" s="53"/>
      <c r="G36" s="52" t="str">
        <f t="shared" si="4"/>
        <v/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54" t="s">
        <v>32</v>
      </c>
      <c r="B37" s="21"/>
      <c r="C37" s="21"/>
      <c r="D37" s="21"/>
      <c r="E37" s="21"/>
      <c r="F37" s="21"/>
      <c r="G37" s="1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50" t="s">
        <v>33</v>
      </c>
      <c r="B38" s="51" t="s">
        <v>34</v>
      </c>
      <c r="C38" s="52">
        <v>20.0</v>
      </c>
      <c r="D38" s="52" t="s">
        <v>16</v>
      </c>
      <c r="E38" s="52">
        <v>40.0</v>
      </c>
      <c r="F38" s="53" t="s">
        <v>35</v>
      </c>
      <c r="G38" s="52">
        <v>2.0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55" t="s">
        <v>28</v>
      </c>
      <c r="B39" s="21"/>
      <c r="C39" s="21"/>
      <c r="D39" s="21"/>
      <c r="E39" s="19"/>
      <c r="F39" s="17" t="s">
        <v>19</v>
      </c>
      <c r="G39" s="56" t="s">
        <v>20</v>
      </c>
      <c r="H39" s="29">
        <f>SUM(G40:G41)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50">
        <v>1.0</v>
      </c>
      <c r="B40" s="57"/>
      <c r="C40" s="21"/>
      <c r="D40" s="21"/>
      <c r="E40" s="19"/>
      <c r="F40" s="53"/>
      <c r="G40" s="52" t="str">
        <f t="shared" ref="G40:G41" si="5">IF(B40&lt;&gt;"",20,"")</f>
        <v/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50">
        <v>2.0</v>
      </c>
      <c r="B41" s="57"/>
      <c r="C41" s="21"/>
      <c r="D41" s="21"/>
      <c r="E41" s="19"/>
      <c r="F41" s="53"/>
      <c r="G41" s="52" t="str">
        <f t="shared" si="5"/>
        <v/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54" t="s">
        <v>36</v>
      </c>
      <c r="B42" s="21"/>
      <c r="C42" s="21"/>
      <c r="D42" s="21"/>
      <c r="E42" s="21"/>
      <c r="F42" s="21"/>
      <c r="G42" s="1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50" t="s">
        <v>37</v>
      </c>
      <c r="B43" s="51" t="s">
        <v>38</v>
      </c>
      <c r="C43" s="52">
        <v>5.0</v>
      </c>
      <c r="D43" s="52" t="s">
        <v>39</v>
      </c>
      <c r="E43" s="52">
        <v>20.0</v>
      </c>
      <c r="F43" s="52" t="s">
        <v>40</v>
      </c>
      <c r="G43" s="52">
        <v>4.0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55" t="s">
        <v>24</v>
      </c>
      <c r="B44" s="21"/>
      <c r="C44" s="21"/>
      <c r="D44" s="21"/>
      <c r="E44" s="19"/>
      <c r="F44" s="17" t="s">
        <v>19</v>
      </c>
      <c r="G44" s="56" t="s">
        <v>20</v>
      </c>
      <c r="H44" s="29">
        <f>SUM(G45:G48)</f>
        <v>20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1.75" customHeight="1">
      <c r="A45" s="50">
        <v>1.0</v>
      </c>
      <c r="B45" s="57" t="s">
        <v>107</v>
      </c>
      <c r="C45" s="21"/>
      <c r="D45" s="21"/>
      <c r="E45" s="19"/>
      <c r="F45" s="52">
        <v>36.0</v>
      </c>
      <c r="G45" s="52">
        <f t="shared" ref="G45:G48" si="6">IF(B45&lt;&gt;"",5,"")</f>
        <v>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50">
        <v>2.0</v>
      </c>
      <c r="B46" s="57" t="s">
        <v>108</v>
      </c>
      <c r="C46" s="21"/>
      <c r="D46" s="21"/>
      <c r="E46" s="19"/>
      <c r="F46" s="52"/>
      <c r="G46" s="52">
        <f t="shared" si="6"/>
        <v>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1.75" customHeight="1">
      <c r="A47" s="50">
        <v>3.0</v>
      </c>
      <c r="B47" s="57" t="s">
        <v>109</v>
      </c>
      <c r="C47" s="21"/>
      <c r="D47" s="21"/>
      <c r="E47" s="19"/>
      <c r="F47" s="52">
        <v>2.0</v>
      </c>
      <c r="G47" s="52">
        <f t="shared" si="6"/>
        <v>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1.75" customHeight="1">
      <c r="A48" s="50">
        <v>4.0</v>
      </c>
      <c r="B48" s="57" t="s">
        <v>110</v>
      </c>
      <c r="C48" s="21"/>
      <c r="D48" s="21"/>
      <c r="E48" s="19"/>
      <c r="F48" s="52">
        <v>8.0</v>
      </c>
      <c r="G48" s="52">
        <f t="shared" si="6"/>
        <v>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50" t="s">
        <v>41</v>
      </c>
      <c r="B49" s="51" t="s">
        <v>42</v>
      </c>
      <c r="C49" s="52">
        <v>5.0</v>
      </c>
      <c r="D49" s="52" t="s">
        <v>43</v>
      </c>
      <c r="E49" s="52">
        <v>20.0</v>
      </c>
      <c r="F49" s="52" t="s">
        <v>40</v>
      </c>
      <c r="G49" s="52">
        <v>4.0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55" t="s">
        <v>44</v>
      </c>
      <c r="B50" s="21"/>
      <c r="C50" s="21"/>
      <c r="D50" s="21"/>
      <c r="E50" s="19"/>
      <c r="F50" s="17" t="s">
        <v>19</v>
      </c>
      <c r="G50" s="56" t="s">
        <v>20</v>
      </c>
      <c r="H50" s="29">
        <f>SUM(G51:G54)</f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50">
        <v>1.0</v>
      </c>
      <c r="B51" s="57"/>
      <c r="C51" s="21"/>
      <c r="D51" s="21"/>
      <c r="E51" s="19"/>
      <c r="F51" s="52" t="s">
        <v>45</v>
      </c>
      <c r="G51" s="52" t="str">
        <f t="shared" ref="G51:G54" si="7">IF(B51&lt;&gt;"",5,"")</f>
        <v/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50">
        <v>2.0</v>
      </c>
      <c r="B52" s="57"/>
      <c r="C52" s="21"/>
      <c r="D52" s="21"/>
      <c r="E52" s="19"/>
      <c r="F52" s="52" t="s">
        <v>45</v>
      </c>
      <c r="G52" s="52" t="str">
        <f t="shared" si="7"/>
        <v/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50">
        <v>3.0</v>
      </c>
      <c r="B53" s="57"/>
      <c r="C53" s="21"/>
      <c r="D53" s="21"/>
      <c r="E53" s="19"/>
      <c r="F53" s="52" t="s">
        <v>45</v>
      </c>
      <c r="G53" s="52" t="str">
        <f t="shared" si="7"/>
        <v/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50">
        <v>4.0</v>
      </c>
      <c r="B54" s="57"/>
      <c r="C54" s="21"/>
      <c r="D54" s="21"/>
      <c r="E54" s="19"/>
      <c r="F54" s="52" t="s">
        <v>45</v>
      </c>
      <c r="G54" s="52" t="str">
        <f t="shared" si="7"/>
        <v/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50" t="s">
        <v>46</v>
      </c>
      <c r="B55" s="51" t="s">
        <v>47</v>
      </c>
      <c r="C55" s="52">
        <v>10.0</v>
      </c>
      <c r="D55" s="52" t="s">
        <v>48</v>
      </c>
      <c r="E55" s="52">
        <v>40.0</v>
      </c>
      <c r="F55" s="52" t="s">
        <v>40</v>
      </c>
      <c r="G55" s="52">
        <v>4.0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55" t="s">
        <v>49</v>
      </c>
      <c r="B56" s="21"/>
      <c r="C56" s="21"/>
      <c r="D56" s="21"/>
      <c r="E56" s="19"/>
      <c r="F56" s="17" t="s">
        <v>19</v>
      </c>
      <c r="G56" s="56" t="s">
        <v>20</v>
      </c>
      <c r="H56" s="29">
        <f>SUM(G57:G60)</f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50">
        <v>1.0</v>
      </c>
      <c r="B57" s="57"/>
      <c r="C57" s="21"/>
      <c r="D57" s="21"/>
      <c r="E57" s="19"/>
      <c r="F57" s="52" t="s">
        <v>45</v>
      </c>
      <c r="G57" s="52" t="str">
        <f t="shared" ref="G57:G60" si="8">IF(B57&lt;&gt;"",10,"")</f>
        <v/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50">
        <v>2.0</v>
      </c>
      <c r="B58" s="57"/>
      <c r="C58" s="21"/>
      <c r="D58" s="21"/>
      <c r="E58" s="19"/>
      <c r="F58" s="52" t="s">
        <v>45</v>
      </c>
      <c r="G58" s="52" t="str">
        <f t="shared" si="8"/>
        <v/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50">
        <v>3.0</v>
      </c>
      <c r="B59" s="57"/>
      <c r="C59" s="21"/>
      <c r="D59" s="21"/>
      <c r="E59" s="19"/>
      <c r="F59" s="52" t="s">
        <v>45</v>
      </c>
      <c r="G59" s="52" t="str">
        <f t="shared" si="8"/>
        <v/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50">
        <v>4.0</v>
      </c>
      <c r="B60" s="57"/>
      <c r="C60" s="21"/>
      <c r="D60" s="21"/>
      <c r="E60" s="19"/>
      <c r="F60" s="52" t="s">
        <v>45</v>
      </c>
      <c r="G60" s="52" t="str">
        <f t="shared" si="8"/>
        <v/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54" t="s">
        <v>50</v>
      </c>
      <c r="B61" s="21"/>
      <c r="C61" s="21"/>
      <c r="D61" s="21"/>
      <c r="E61" s="21"/>
      <c r="F61" s="21"/>
      <c r="G61" s="1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50" t="s">
        <v>51</v>
      </c>
      <c r="B62" s="51" t="s">
        <v>52</v>
      </c>
      <c r="C62" s="52">
        <v>1.0</v>
      </c>
      <c r="D62" s="52" t="s">
        <v>53</v>
      </c>
      <c r="E62" s="52">
        <v>10.0</v>
      </c>
      <c r="F62" s="52" t="s">
        <v>54</v>
      </c>
      <c r="G62" s="52">
        <v>10.0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55" t="s">
        <v>24</v>
      </c>
      <c r="B63" s="21"/>
      <c r="C63" s="21"/>
      <c r="D63" s="21"/>
      <c r="E63" s="19"/>
      <c r="F63" s="17" t="s">
        <v>19</v>
      </c>
      <c r="G63" s="56" t="s">
        <v>20</v>
      </c>
      <c r="H63" s="29">
        <f>SUM(G64:G73)</f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50">
        <v>1.0</v>
      </c>
      <c r="B64" s="57"/>
      <c r="C64" s="21"/>
      <c r="D64" s="21"/>
      <c r="E64" s="19"/>
      <c r="F64" s="52"/>
      <c r="G64" s="52" t="str">
        <f t="shared" ref="G64:G73" si="9">IF(B64&lt;&gt;"",1,"")</f>
        <v/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50">
        <v>2.0</v>
      </c>
      <c r="B65" s="57"/>
      <c r="C65" s="21"/>
      <c r="D65" s="21"/>
      <c r="E65" s="19"/>
      <c r="F65" s="52"/>
      <c r="G65" s="52" t="str">
        <f t="shared" si="9"/>
        <v/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50">
        <v>3.0</v>
      </c>
      <c r="B66" s="57"/>
      <c r="C66" s="21"/>
      <c r="D66" s="21"/>
      <c r="E66" s="19"/>
      <c r="F66" s="52"/>
      <c r="G66" s="52" t="str">
        <f t="shared" si="9"/>
        <v/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50">
        <v>4.0</v>
      </c>
      <c r="B67" s="57"/>
      <c r="C67" s="21"/>
      <c r="D67" s="21"/>
      <c r="E67" s="19"/>
      <c r="F67" s="52"/>
      <c r="G67" s="52" t="str">
        <f t="shared" si="9"/>
        <v/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50">
        <v>5.0</v>
      </c>
      <c r="B68" s="57"/>
      <c r="C68" s="21"/>
      <c r="D68" s="21"/>
      <c r="E68" s="19"/>
      <c r="F68" s="52"/>
      <c r="G68" s="52" t="str">
        <f t="shared" si="9"/>
        <v/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50">
        <v>6.0</v>
      </c>
      <c r="B69" s="57"/>
      <c r="C69" s="21"/>
      <c r="D69" s="21"/>
      <c r="E69" s="19"/>
      <c r="F69" s="52"/>
      <c r="G69" s="52" t="str">
        <f t="shared" si="9"/>
        <v/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50">
        <v>7.0</v>
      </c>
      <c r="B70" s="57"/>
      <c r="C70" s="21"/>
      <c r="D70" s="21"/>
      <c r="E70" s="19"/>
      <c r="F70" s="52"/>
      <c r="G70" s="52" t="str">
        <f t="shared" si="9"/>
        <v/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50">
        <v>8.0</v>
      </c>
      <c r="B71" s="57"/>
      <c r="C71" s="21"/>
      <c r="D71" s="21"/>
      <c r="E71" s="19"/>
      <c r="F71" s="52"/>
      <c r="G71" s="52" t="str">
        <f t="shared" si="9"/>
        <v/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50">
        <v>9.0</v>
      </c>
      <c r="B72" s="57"/>
      <c r="C72" s="21"/>
      <c r="D72" s="21"/>
      <c r="E72" s="19"/>
      <c r="F72" s="52"/>
      <c r="G72" s="52" t="str">
        <f t="shared" si="9"/>
        <v/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50">
        <v>10.0</v>
      </c>
      <c r="B73" s="57"/>
      <c r="C73" s="21"/>
      <c r="D73" s="21"/>
      <c r="E73" s="19"/>
      <c r="F73" s="52"/>
      <c r="G73" s="52" t="str">
        <f t="shared" si="9"/>
        <v/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54" t="s">
        <v>55</v>
      </c>
      <c r="B74" s="21"/>
      <c r="C74" s="21"/>
      <c r="D74" s="21"/>
      <c r="E74" s="21"/>
      <c r="F74" s="21"/>
      <c r="G74" s="1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50" t="s">
        <v>56</v>
      </c>
      <c r="B75" s="51" t="s">
        <v>57</v>
      </c>
      <c r="C75" s="52">
        <v>5.0</v>
      </c>
      <c r="D75" s="52" t="s">
        <v>27</v>
      </c>
      <c r="E75" s="52">
        <v>10.0</v>
      </c>
      <c r="F75" s="53" t="s">
        <v>58</v>
      </c>
      <c r="G75" s="52">
        <v>2.0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55" t="s">
        <v>59</v>
      </c>
      <c r="B76" s="21"/>
      <c r="C76" s="21"/>
      <c r="D76" s="21"/>
      <c r="E76" s="19"/>
      <c r="F76" s="17" t="s">
        <v>29</v>
      </c>
      <c r="G76" s="56" t="s">
        <v>20</v>
      </c>
      <c r="H76" s="29">
        <f>IF(SUM(G77:G78)&lt;=20,SUM(G77:G78),20)</f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50">
        <v>1.0</v>
      </c>
      <c r="B77" s="57"/>
      <c r="C77" s="21"/>
      <c r="D77" s="21"/>
      <c r="E77" s="19"/>
      <c r="F77" s="53"/>
      <c r="G77" s="52" t="str">
        <f t="shared" ref="G77:G78" si="10">IF(B77&lt;&gt;"",F77*10,"")</f>
        <v/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50">
        <v>2.0</v>
      </c>
      <c r="B78" s="57"/>
      <c r="C78" s="21"/>
      <c r="D78" s="21"/>
      <c r="E78" s="19"/>
      <c r="F78" s="53"/>
      <c r="G78" s="52" t="str">
        <f t="shared" si="10"/>
        <v/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50" t="s">
        <v>60</v>
      </c>
      <c r="B79" s="51" t="s">
        <v>61</v>
      </c>
      <c r="C79" s="52">
        <v>5.0</v>
      </c>
      <c r="D79" s="52" t="s">
        <v>62</v>
      </c>
      <c r="E79" s="52">
        <v>10.0</v>
      </c>
      <c r="F79" s="53" t="s">
        <v>58</v>
      </c>
      <c r="G79" s="52">
        <v>2.0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55" t="s">
        <v>24</v>
      </c>
      <c r="B80" s="21"/>
      <c r="C80" s="21"/>
      <c r="D80" s="21"/>
      <c r="E80" s="19"/>
      <c r="F80" s="17" t="s">
        <v>19</v>
      </c>
      <c r="G80" s="56" t="s">
        <v>20</v>
      </c>
      <c r="H80" s="29">
        <f>IF(SUM(G81:G82)&lt;=10,SUM(G81:G82),10)</f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50">
        <v>1.0</v>
      </c>
      <c r="B81" s="57"/>
      <c r="C81" s="21"/>
      <c r="D81" s="21"/>
      <c r="E81" s="19"/>
      <c r="F81" s="60"/>
      <c r="G81" s="52" t="str">
        <f t="shared" ref="G81:G82" si="11">IF(F81&gt;=120,TRUNC(F81/120)*5,"")</f>
        <v/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50">
        <v>2.0</v>
      </c>
      <c r="B82" s="57"/>
      <c r="C82" s="21"/>
      <c r="D82" s="21"/>
      <c r="E82" s="19"/>
      <c r="F82" s="60"/>
      <c r="G82" s="52" t="str">
        <f t="shared" si="11"/>
        <v/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50" t="s">
        <v>63</v>
      </c>
      <c r="B83" s="51" t="s">
        <v>64</v>
      </c>
      <c r="C83" s="52">
        <v>4.0</v>
      </c>
      <c r="D83" s="52" t="s">
        <v>65</v>
      </c>
      <c r="E83" s="52">
        <v>16.0</v>
      </c>
      <c r="F83" s="53" t="s">
        <v>58</v>
      </c>
      <c r="G83" s="52">
        <v>4.0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55" t="s">
        <v>24</v>
      </c>
      <c r="B84" s="21"/>
      <c r="C84" s="21"/>
      <c r="D84" s="21"/>
      <c r="E84" s="19"/>
      <c r="F84" s="17" t="s">
        <v>19</v>
      </c>
      <c r="G84" s="56" t="s">
        <v>20</v>
      </c>
      <c r="H84" s="29">
        <f>SUM(G85:G88)</f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50">
        <v>1.0</v>
      </c>
      <c r="B85" s="57"/>
      <c r="C85" s="21"/>
      <c r="D85" s="21"/>
      <c r="E85" s="19"/>
      <c r="F85" s="60"/>
      <c r="G85" s="52" t="str">
        <f t="shared" ref="G85:G88" si="12">IF(F85&gt;=24,4,"")</f>
        <v/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50">
        <v>2.0</v>
      </c>
      <c r="B86" s="57"/>
      <c r="C86" s="21"/>
      <c r="D86" s="21"/>
      <c r="E86" s="19"/>
      <c r="F86" s="60"/>
      <c r="G86" s="52" t="str">
        <f t="shared" si="12"/>
        <v/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50">
        <v>3.0</v>
      </c>
      <c r="B87" s="57"/>
      <c r="C87" s="21"/>
      <c r="D87" s="21"/>
      <c r="E87" s="19"/>
      <c r="F87" s="60"/>
      <c r="G87" s="52" t="str">
        <f t="shared" si="12"/>
        <v/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50">
        <v>4.0</v>
      </c>
      <c r="B88" s="57"/>
      <c r="C88" s="21"/>
      <c r="D88" s="21"/>
      <c r="E88" s="19"/>
      <c r="F88" s="60"/>
      <c r="G88" s="52" t="str">
        <f t="shared" si="12"/>
        <v/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50" t="s">
        <v>66</v>
      </c>
      <c r="B89" s="51" t="s">
        <v>67</v>
      </c>
      <c r="C89" s="52">
        <v>10.0</v>
      </c>
      <c r="D89" s="52" t="s">
        <v>27</v>
      </c>
      <c r="E89" s="52">
        <v>20.0</v>
      </c>
      <c r="F89" s="53" t="s">
        <v>58</v>
      </c>
      <c r="G89" s="52">
        <v>2.0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55" t="s">
        <v>24</v>
      </c>
      <c r="B90" s="21"/>
      <c r="C90" s="21"/>
      <c r="D90" s="21"/>
      <c r="E90" s="19"/>
      <c r="F90" s="17" t="s">
        <v>29</v>
      </c>
      <c r="G90" s="56" t="s">
        <v>20</v>
      </c>
      <c r="H90" s="29">
        <f>IF(SUM(G91:G92)&lt;=20,SUM(G91:G92),20)</f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50">
        <v>1.0</v>
      </c>
      <c r="B91" s="57"/>
      <c r="C91" s="21"/>
      <c r="D91" s="21"/>
      <c r="E91" s="19"/>
      <c r="F91" s="53"/>
      <c r="G91" s="52" t="str">
        <f t="shared" ref="G91:G92" si="13">IF(B91&lt;&gt;"",F91*10,"")</f>
        <v/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50">
        <v>2.0</v>
      </c>
      <c r="B92" s="57"/>
      <c r="C92" s="21"/>
      <c r="D92" s="21"/>
      <c r="E92" s="19"/>
      <c r="F92" s="53"/>
      <c r="G92" s="52" t="str">
        <f t="shared" si="13"/>
        <v/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50" t="s">
        <v>68</v>
      </c>
      <c r="B93" s="51" t="s">
        <v>69</v>
      </c>
      <c r="C93" s="52">
        <v>1.0</v>
      </c>
      <c r="D93" s="52" t="s">
        <v>70</v>
      </c>
      <c r="E93" s="52">
        <v>15.0</v>
      </c>
      <c r="F93" s="53" t="s">
        <v>58</v>
      </c>
      <c r="G93" s="52">
        <v>15.0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55" t="s">
        <v>24</v>
      </c>
      <c r="B94" s="21"/>
      <c r="C94" s="21"/>
      <c r="D94" s="21"/>
      <c r="E94" s="19"/>
      <c r="F94" s="17" t="s">
        <v>19</v>
      </c>
      <c r="G94" s="56" t="s">
        <v>20</v>
      </c>
      <c r="H94" s="29">
        <f>SUM(G95:G109)</f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42.75" customHeight="1">
      <c r="A95" s="50">
        <v>1.0</v>
      </c>
      <c r="B95" s="57" t="s">
        <v>111</v>
      </c>
      <c r="C95" s="21"/>
      <c r="D95" s="21"/>
      <c r="E95" s="19"/>
      <c r="F95" s="60">
        <v>3.0</v>
      </c>
      <c r="G95" s="5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1.75" customHeight="1">
      <c r="A96" s="50">
        <v>2.0</v>
      </c>
      <c r="B96" s="57" t="s">
        <v>112</v>
      </c>
      <c r="C96" s="21"/>
      <c r="D96" s="21"/>
      <c r="E96" s="19"/>
      <c r="F96" s="60">
        <v>12.0</v>
      </c>
      <c r="G96" s="5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32.25" customHeight="1">
      <c r="A97" s="50">
        <v>3.0</v>
      </c>
      <c r="B97" s="57" t="s">
        <v>113</v>
      </c>
      <c r="C97" s="21"/>
      <c r="D97" s="21"/>
      <c r="E97" s="19"/>
      <c r="F97" s="60">
        <v>6.0</v>
      </c>
      <c r="G97" s="5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1.75" customHeight="1">
      <c r="A98" s="50">
        <v>4.0</v>
      </c>
      <c r="B98" s="57" t="s">
        <v>114</v>
      </c>
      <c r="C98" s="21"/>
      <c r="D98" s="21"/>
      <c r="E98" s="19"/>
      <c r="F98" s="60">
        <v>3.0</v>
      </c>
      <c r="G98" s="5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1.75" customHeight="1">
      <c r="A99" s="50">
        <v>5.0</v>
      </c>
      <c r="B99" s="57" t="s">
        <v>115</v>
      </c>
      <c r="C99" s="21"/>
      <c r="D99" s="21"/>
      <c r="E99" s="19"/>
      <c r="F99" s="60">
        <v>4.0</v>
      </c>
      <c r="G99" s="5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50">
        <v>6.0</v>
      </c>
      <c r="B100" s="57"/>
      <c r="C100" s="21"/>
      <c r="D100" s="21"/>
      <c r="E100" s="19"/>
      <c r="F100" s="60"/>
      <c r="G100" s="5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50">
        <v>7.0</v>
      </c>
      <c r="B101" s="57"/>
      <c r="C101" s="21"/>
      <c r="D101" s="21"/>
      <c r="E101" s="19"/>
      <c r="F101" s="60"/>
      <c r="G101" s="5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50">
        <v>8.0</v>
      </c>
      <c r="B102" s="57"/>
      <c r="C102" s="21"/>
      <c r="D102" s="21"/>
      <c r="E102" s="19"/>
      <c r="F102" s="60"/>
      <c r="G102" s="5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50">
        <v>9.0</v>
      </c>
      <c r="B103" s="57"/>
      <c r="C103" s="21"/>
      <c r="D103" s="21"/>
      <c r="E103" s="19"/>
      <c r="F103" s="60"/>
      <c r="G103" s="5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50">
        <v>10.0</v>
      </c>
      <c r="B104" s="57"/>
      <c r="C104" s="21"/>
      <c r="D104" s="21"/>
      <c r="E104" s="19"/>
      <c r="F104" s="60"/>
      <c r="G104" s="5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50">
        <v>11.0</v>
      </c>
      <c r="B105" s="57"/>
      <c r="C105" s="21"/>
      <c r="D105" s="21"/>
      <c r="E105" s="19"/>
      <c r="F105" s="60"/>
      <c r="G105" s="5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50">
        <v>12.0</v>
      </c>
      <c r="B106" s="57"/>
      <c r="C106" s="21"/>
      <c r="D106" s="21"/>
      <c r="E106" s="19"/>
      <c r="F106" s="60"/>
      <c r="G106" s="5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50">
        <v>13.0</v>
      </c>
      <c r="B107" s="57"/>
      <c r="C107" s="21"/>
      <c r="D107" s="21"/>
      <c r="E107" s="19"/>
      <c r="F107" s="60"/>
      <c r="G107" s="5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50">
        <v>14.0</v>
      </c>
      <c r="B108" s="57"/>
      <c r="C108" s="21"/>
      <c r="D108" s="21"/>
      <c r="E108" s="19"/>
      <c r="F108" s="60"/>
      <c r="G108" s="5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50">
        <v>15.0</v>
      </c>
      <c r="B109" s="57"/>
      <c r="C109" s="21"/>
      <c r="D109" s="21"/>
      <c r="E109" s="19"/>
      <c r="F109" s="60"/>
      <c r="G109" s="5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50" t="s">
        <v>71</v>
      </c>
      <c r="B110" s="51" t="s">
        <v>72</v>
      </c>
      <c r="C110" s="52">
        <v>2.0</v>
      </c>
      <c r="D110" s="52" t="s">
        <v>39</v>
      </c>
      <c r="E110" s="52">
        <v>10.0</v>
      </c>
      <c r="F110" s="53" t="s">
        <v>58</v>
      </c>
      <c r="G110" s="52">
        <v>5.0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55" t="s">
        <v>24</v>
      </c>
      <c r="B111" s="21"/>
      <c r="C111" s="21"/>
      <c r="D111" s="21"/>
      <c r="E111" s="19"/>
      <c r="F111" s="17" t="s">
        <v>19</v>
      </c>
      <c r="G111" s="56" t="s">
        <v>20</v>
      </c>
      <c r="H111" s="29">
        <f>SUM(G112:G116)</f>
        <v>2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1.75" customHeight="1">
      <c r="A112" s="50">
        <v>1.0</v>
      </c>
      <c r="B112" s="57" t="s">
        <v>116</v>
      </c>
      <c r="C112" s="21"/>
      <c r="D112" s="21"/>
      <c r="E112" s="19"/>
      <c r="F112" s="53" t="s">
        <v>45</v>
      </c>
      <c r="G112" s="52">
        <f t="shared" ref="G112:G116" si="14">IF(B112&lt;&gt;"",2,"")</f>
        <v>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50">
        <v>2.0</v>
      </c>
      <c r="B113" s="57"/>
      <c r="C113" s="21"/>
      <c r="D113" s="21"/>
      <c r="E113" s="19"/>
      <c r="F113" s="53" t="s">
        <v>45</v>
      </c>
      <c r="G113" s="52" t="str">
        <f t="shared" si="14"/>
        <v/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50">
        <v>3.0</v>
      </c>
      <c r="B114" s="57"/>
      <c r="C114" s="21"/>
      <c r="D114" s="21"/>
      <c r="E114" s="19"/>
      <c r="F114" s="53" t="s">
        <v>45</v>
      </c>
      <c r="G114" s="52" t="str">
        <f t="shared" si="14"/>
        <v/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50">
        <v>4.0</v>
      </c>
      <c r="B115" s="57"/>
      <c r="C115" s="21"/>
      <c r="D115" s="21"/>
      <c r="E115" s="19"/>
      <c r="F115" s="53" t="s">
        <v>45</v>
      </c>
      <c r="G115" s="52" t="str">
        <f t="shared" si="14"/>
        <v/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50">
        <v>5.0</v>
      </c>
      <c r="B116" s="57"/>
      <c r="C116" s="21"/>
      <c r="D116" s="21"/>
      <c r="E116" s="19"/>
      <c r="F116" s="53" t="s">
        <v>45</v>
      </c>
      <c r="G116" s="52" t="str">
        <f t="shared" si="14"/>
        <v/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50" t="s">
        <v>73</v>
      </c>
      <c r="B117" s="51" t="s">
        <v>74</v>
      </c>
      <c r="C117" s="52">
        <v>3.0</v>
      </c>
      <c r="D117" s="52" t="s">
        <v>75</v>
      </c>
      <c r="E117" s="52">
        <v>15.0</v>
      </c>
      <c r="F117" s="53" t="s">
        <v>58</v>
      </c>
      <c r="G117" s="52">
        <v>5.0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55" t="s">
        <v>24</v>
      </c>
      <c r="B118" s="21"/>
      <c r="C118" s="21"/>
      <c r="D118" s="21"/>
      <c r="E118" s="19"/>
      <c r="F118" s="17" t="s">
        <v>19</v>
      </c>
      <c r="G118" s="56" t="s">
        <v>20</v>
      </c>
      <c r="H118" s="29">
        <f>SUM(G119:G123)</f>
        <v>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50">
        <v>1.0</v>
      </c>
      <c r="B119" s="57"/>
      <c r="C119" s="21"/>
      <c r="D119" s="21"/>
      <c r="E119" s="19"/>
      <c r="F119" s="53" t="s">
        <v>45</v>
      </c>
      <c r="G119" s="52" t="str">
        <f t="shared" ref="G119:G123" si="15">IF(B119&lt;&gt;"",3,"")</f>
        <v/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50">
        <v>2.0</v>
      </c>
      <c r="B120" s="57"/>
      <c r="C120" s="21"/>
      <c r="D120" s="21"/>
      <c r="E120" s="19"/>
      <c r="F120" s="53" t="s">
        <v>45</v>
      </c>
      <c r="G120" s="52" t="str">
        <f t="shared" si="15"/>
        <v/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50">
        <v>3.0</v>
      </c>
      <c r="B121" s="57"/>
      <c r="C121" s="21"/>
      <c r="D121" s="21"/>
      <c r="E121" s="19"/>
      <c r="F121" s="53" t="s">
        <v>45</v>
      </c>
      <c r="G121" s="52" t="str">
        <f t="shared" si="15"/>
        <v/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50">
        <v>4.0</v>
      </c>
      <c r="B122" s="57"/>
      <c r="C122" s="21"/>
      <c r="D122" s="21"/>
      <c r="E122" s="19"/>
      <c r="F122" s="53" t="s">
        <v>45</v>
      </c>
      <c r="G122" s="52" t="str">
        <f t="shared" si="15"/>
        <v/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50">
        <v>5.0</v>
      </c>
      <c r="B123" s="57"/>
      <c r="C123" s="21"/>
      <c r="D123" s="21"/>
      <c r="E123" s="19"/>
      <c r="F123" s="53" t="s">
        <v>45</v>
      </c>
      <c r="G123" s="52" t="str">
        <f t="shared" si="15"/>
        <v/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50" t="s">
        <v>76</v>
      </c>
      <c r="B124" s="51" t="s">
        <v>77</v>
      </c>
      <c r="C124" s="52">
        <v>1.0</v>
      </c>
      <c r="D124" s="52" t="s">
        <v>78</v>
      </c>
      <c r="E124" s="52">
        <v>10.0</v>
      </c>
      <c r="F124" s="53" t="s">
        <v>58</v>
      </c>
      <c r="G124" s="52">
        <v>10.0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55" t="s">
        <v>24</v>
      </c>
      <c r="B125" s="21"/>
      <c r="C125" s="21"/>
      <c r="D125" s="21"/>
      <c r="E125" s="19"/>
      <c r="F125" s="17" t="s">
        <v>19</v>
      </c>
      <c r="G125" s="56" t="s">
        <v>20</v>
      </c>
      <c r="H125" s="29">
        <f>SUM(G126:G135)</f>
        <v>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50">
        <v>1.0</v>
      </c>
      <c r="B126" s="57"/>
      <c r="C126" s="21"/>
      <c r="D126" s="21"/>
      <c r="E126" s="19"/>
      <c r="F126" s="53" t="s">
        <v>45</v>
      </c>
      <c r="G126" s="52" t="str">
        <f t="shared" ref="G126:G135" si="16">IF(B126&lt;&gt;"",1,"")</f>
        <v/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50">
        <v>2.0</v>
      </c>
      <c r="B127" s="57"/>
      <c r="C127" s="21"/>
      <c r="D127" s="21"/>
      <c r="E127" s="19"/>
      <c r="F127" s="53" t="s">
        <v>45</v>
      </c>
      <c r="G127" s="52" t="str">
        <f t="shared" si="16"/>
        <v/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50">
        <v>3.0</v>
      </c>
      <c r="B128" s="57"/>
      <c r="C128" s="21"/>
      <c r="D128" s="21"/>
      <c r="E128" s="19"/>
      <c r="F128" s="53" t="s">
        <v>45</v>
      </c>
      <c r="G128" s="52" t="str">
        <f t="shared" si="16"/>
        <v/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50">
        <v>4.0</v>
      </c>
      <c r="B129" s="57"/>
      <c r="C129" s="21"/>
      <c r="D129" s="21"/>
      <c r="E129" s="19"/>
      <c r="F129" s="53" t="s">
        <v>45</v>
      </c>
      <c r="G129" s="52" t="str">
        <f t="shared" si="16"/>
        <v/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50">
        <v>5.0</v>
      </c>
      <c r="B130" s="57"/>
      <c r="C130" s="21"/>
      <c r="D130" s="21"/>
      <c r="E130" s="19"/>
      <c r="F130" s="53" t="s">
        <v>45</v>
      </c>
      <c r="G130" s="52" t="str">
        <f t="shared" si="16"/>
        <v/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50">
        <v>6.0</v>
      </c>
      <c r="B131" s="57"/>
      <c r="C131" s="21"/>
      <c r="D131" s="21"/>
      <c r="E131" s="19"/>
      <c r="F131" s="53" t="s">
        <v>45</v>
      </c>
      <c r="G131" s="52" t="str">
        <f t="shared" si="16"/>
        <v/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50">
        <v>7.0</v>
      </c>
      <c r="B132" s="57"/>
      <c r="C132" s="21"/>
      <c r="D132" s="21"/>
      <c r="E132" s="19"/>
      <c r="F132" s="53" t="s">
        <v>45</v>
      </c>
      <c r="G132" s="52" t="str">
        <f t="shared" si="16"/>
        <v/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50">
        <v>8.0</v>
      </c>
      <c r="B133" s="57"/>
      <c r="C133" s="21"/>
      <c r="D133" s="21"/>
      <c r="E133" s="19"/>
      <c r="F133" s="53" t="s">
        <v>45</v>
      </c>
      <c r="G133" s="52" t="str">
        <f t="shared" si="16"/>
        <v/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50">
        <v>9.0</v>
      </c>
      <c r="B134" s="57"/>
      <c r="C134" s="21"/>
      <c r="D134" s="21"/>
      <c r="E134" s="19"/>
      <c r="F134" s="53" t="s">
        <v>45</v>
      </c>
      <c r="G134" s="52" t="str">
        <f t="shared" si="16"/>
        <v/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50">
        <v>10.0</v>
      </c>
      <c r="B135" s="57"/>
      <c r="C135" s="21"/>
      <c r="D135" s="21"/>
      <c r="E135" s="19"/>
      <c r="F135" s="53" t="s">
        <v>45</v>
      </c>
      <c r="G135" s="52" t="str">
        <f t="shared" si="16"/>
        <v/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54" t="s">
        <v>79</v>
      </c>
      <c r="B136" s="21"/>
      <c r="C136" s="21"/>
      <c r="D136" s="21"/>
      <c r="E136" s="21"/>
      <c r="F136" s="21"/>
      <c r="G136" s="1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50" t="s">
        <v>80</v>
      </c>
      <c r="B137" s="51" t="s">
        <v>81</v>
      </c>
      <c r="C137" s="52">
        <v>10.0</v>
      </c>
      <c r="D137" s="52" t="s">
        <v>82</v>
      </c>
      <c r="E137" s="52">
        <v>50.0</v>
      </c>
      <c r="F137" s="52" t="s">
        <v>83</v>
      </c>
      <c r="G137" s="52">
        <v>5.0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55" t="s">
        <v>24</v>
      </c>
      <c r="B138" s="21"/>
      <c r="C138" s="21"/>
      <c r="D138" s="21"/>
      <c r="E138" s="19"/>
      <c r="F138" s="17" t="s">
        <v>19</v>
      </c>
      <c r="G138" s="56" t="s">
        <v>20</v>
      </c>
      <c r="H138" s="29">
        <f>SUM(G139:G143)</f>
        <v>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50">
        <v>1.0</v>
      </c>
      <c r="B139" s="57"/>
      <c r="C139" s="21"/>
      <c r="D139" s="21"/>
      <c r="E139" s="19"/>
      <c r="F139" s="52" t="s">
        <v>45</v>
      </c>
      <c r="G139" s="52" t="str">
        <f t="shared" ref="G139:G143" si="17">IF(B139&lt;&gt;"",10,"")</f>
        <v/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50">
        <v>2.0</v>
      </c>
      <c r="B140" s="57"/>
      <c r="C140" s="21"/>
      <c r="D140" s="21"/>
      <c r="E140" s="19"/>
      <c r="F140" s="52" t="s">
        <v>45</v>
      </c>
      <c r="G140" s="52" t="str">
        <f t="shared" si="17"/>
        <v/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50">
        <v>3.0</v>
      </c>
      <c r="B141" s="57"/>
      <c r="C141" s="21"/>
      <c r="D141" s="21"/>
      <c r="E141" s="19"/>
      <c r="F141" s="52" t="s">
        <v>45</v>
      </c>
      <c r="G141" s="52" t="str">
        <f t="shared" si="17"/>
        <v/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50">
        <v>4.0</v>
      </c>
      <c r="B142" s="57"/>
      <c r="C142" s="21"/>
      <c r="D142" s="21"/>
      <c r="E142" s="19"/>
      <c r="F142" s="52" t="s">
        <v>45</v>
      </c>
      <c r="G142" s="52" t="str">
        <f t="shared" si="17"/>
        <v/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50">
        <v>5.0</v>
      </c>
      <c r="B143" s="57"/>
      <c r="C143" s="21"/>
      <c r="D143" s="21"/>
      <c r="E143" s="19"/>
      <c r="F143" s="52" t="s">
        <v>45</v>
      </c>
      <c r="G143" s="52" t="str">
        <f t="shared" si="17"/>
        <v/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50" t="s">
        <v>84</v>
      </c>
      <c r="B144" s="51" t="s">
        <v>85</v>
      </c>
      <c r="C144" s="52">
        <v>5.0</v>
      </c>
      <c r="D144" s="52" t="s">
        <v>82</v>
      </c>
      <c r="E144" s="52">
        <v>25.0</v>
      </c>
      <c r="F144" s="52" t="s">
        <v>83</v>
      </c>
      <c r="G144" s="52">
        <v>5.0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55" t="s">
        <v>24</v>
      </c>
      <c r="B145" s="21"/>
      <c r="C145" s="21"/>
      <c r="D145" s="21"/>
      <c r="E145" s="19"/>
      <c r="F145" s="17" t="s">
        <v>19</v>
      </c>
      <c r="G145" s="56" t="s">
        <v>20</v>
      </c>
      <c r="H145" s="29">
        <f>SUM(G146:G150)</f>
        <v>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50">
        <v>1.0</v>
      </c>
      <c r="B146" s="57"/>
      <c r="C146" s="21"/>
      <c r="D146" s="21"/>
      <c r="E146" s="19"/>
      <c r="F146" s="52" t="s">
        <v>45</v>
      </c>
      <c r="G146" s="52" t="str">
        <f t="shared" ref="G146:G150" si="18">IF(B146&lt;&gt;"",5,"")</f>
        <v/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50">
        <v>2.0</v>
      </c>
      <c r="B147" s="57"/>
      <c r="C147" s="21"/>
      <c r="D147" s="21"/>
      <c r="E147" s="19"/>
      <c r="F147" s="52" t="s">
        <v>45</v>
      </c>
      <c r="G147" s="52" t="str">
        <f t="shared" si="18"/>
        <v/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50">
        <v>3.0</v>
      </c>
      <c r="B148" s="57"/>
      <c r="C148" s="21"/>
      <c r="D148" s="21"/>
      <c r="E148" s="19"/>
      <c r="F148" s="52" t="s">
        <v>45</v>
      </c>
      <c r="G148" s="52" t="str">
        <f t="shared" si="18"/>
        <v/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50">
        <v>4.0</v>
      </c>
      <c r="B149" s="57"/>
      <c r="C149" s="21"/>
      <c r="D149" s="21"/>
      <c r="E149" s="19"/>
      <c r="F149" s="52" t="s">
        <v>45</v>
      </c>
      <c r="G149" s="52" t="str">
        <f t="shared" si="18"/>
        <v/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50">
        <v>5.0</v>
      </c>
      <c r="B150" s="57"/>
      <c r="C150" s="21"/>
      <c r="D150" s="21"/>
      <c r="E150" s="19"/>
      <c r="F150" s="52" t="s">
        <v>45</v>
      </c>
      <c r="G150" s="52" t="str">
        <f t="shared" si="18"/>
        <v/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50" t="s">
        <v>86</v>
      </c>
      <c r="B151" s="51" t="s">
        <v>87</v>
      </c>
      <c r="C151" s="52">
        <v>3.0</v>
      </c>
      <c r="D151" s="52" t="s">
        <v>82</v>
      </c>
      <c r="E151" s="52">
        <v>15.0</v>
      </c>
      <c r="F151" s="52" t="s">
        <v>83</v>
      </c>
      <c r="G151" s="52">
        <v>5.0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55" t="s">
        <v>24</v>
      </c>
      <c r="B152" s="21"/>
      <c r="C152" s="21"/>
      <c r="D152" s="21"/>
      <c r="E152" s="19"/>
      <c r="F152" s="17" t="s">
        <v>19</v>
      </c>
      <c r="G152" s="56" t="s">
        <v>20</v>
      </c>
      <c r="H152" s="29">
        <f>SUM(G153:G157)</f>
        <v>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50">
        <v>1.0</v>
      </c>
      <c r="B153" s="57"/>
      <c r="C153" s="21"/>
      <c r="D153" s="21"/>
      <c r="E153" s="19"/>
      <c r="F153" s="52" t="s">
        <v>45</v>
      </c>
      <c r="G153" s="52" t="str">
        <f t="shared" ref="G153:G157" si="19">IF(B153&lt;&gt;"",3,"")</f>
        <v/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50">
        <v>2.0</v>
      </c>
      <c r="B154" s="57"/>
      <c r="C154" s="21"/>
      <c r="D154" s="21"/>
      <c r="E154" s="19"/>
      <c r="F154" s="52" t="s">
        <v>45</v>
      </c>
      <c r="G154" s="52" t="str">
        <f t="shared" si="19"/>
        <v/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50">
        <v>3.0</v>
      </c>
      <c r="B155" s="57"/>
      <c r="C155" s="21"/>
      <c r="D155" s="21"/>
      <c r="E155" s="19"/>
      <c r="F155" s="52" t="s">
        <v>45</v>
      </c>
      <c r="G155" s="52" t="str">
        <f t="shared" si="19"/>
        <v/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50">
        <v>4.0</v>
      </c>
      <c r="B156" s="57"/>
      <c r="C156" s="21"/>
      <c r="D156" s="21"/>
      <c r="E156" s="19"/>
      <c r="F156" s="52" t="s">
        <v>45</v>
      </c>
      <c r="G156" s="52" t="str">
        <f t="shared" si="19"/>
        <v/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50">
        <v>5.0</v>
      </c>
      <c r="B157" s="57"/>
      <c r="C157" s="21"/>
      <c r="D157" s="21"/>
      <c r="E157" s="19"/>
      <c r="F157" s="52" t="s">
        <v>45</v>
      </c>
      <c r="G157" s="52" t="str">
        <f t="shared" si="19"/>
        <v/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50" t="s">
        <v>88</v>
      </c>
      <c r="B158" s="51" t="s">
        <v>89</v>
      </c>
      <c r="C158" s="52">
        <v>2.0</v>
      </c>
      <c r="D158" s="52" t="s">
        <v>82</v>
      </c>
      <c r="E158" s="52">
        <v>10.0</v>
      </c>
      <c r="F158" s="52" t="s">
        <v>83</v>
      </c>
      <c r="G158" s="52">
        <v>5.0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55" t="s">
        <v>24</v>
      </c>
      <c r="B159" s="21"/>
      <c r="C159" s="21"/>
      <c r="D159" s="21"/>
      <c r="E159" s="19"/>
      <c r="F159" s="17" t="s">
        <v>19</v>
      </c>
      <c r="G159" s="56" t="s">
        <v>20</v>
      </c>
      <c r="H159" s="29">
        <f>SUM(G160:G164)</f>
        <v>0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50">
        <v>1.0</v>
      </c>
      <c r="B160" s="57"/>
      <c r="C160" s="21"/>
      <c r="D160" s="21"/>
      <c r="E160" s="19"/>
      <c r="F160" s="52" t="s">
        <v>45</v>
      </c>
      <c r="G160" s="52" t="str">
        <f t="shared" ref="G160:G164" si="20">IF(B160&lt;&gt;"",2,"")</f>
        <v/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50">
        <v>2.0</v>
      </c>
      <c r="B161" s="57"/>
      <c r="C161" s="21"/>
      <c r="D161" s="21"/>
      <c r="E161" s="19"/>
      <c r="F161" s="52" t="s">
        <v>45</v>
      </c>
      <c r="G161" s="52" t="str">
        <f t="shared" si="20"/>
        <v/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50">
        <v>3.0</v>
      </c>
      <c r="B162" s="57"/>
      <c r="C162" s="21"/>
      <c r="D162" s="21"/>
      <c r="E162" s="19"/>
      <c r="F162" s="52" t="s">
        <v>45</v>
      </c>
      <c r="G162" s="52" t="str">
        <f t="shared" si="20"/>
        <v/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50">
        <v>4.0</v>
      </c>
      <c r="B163" s="57"/>
      <c r="C163" s="21"/>
      <c r="D163" s="21"/>
      <c r="E163" s="19"/>
      <c r="F163" s="52" t="s">
        <v>45</v>
      </c>
      <c r="G163" s="52" t="str">
        <f t="shared" si="20"/>
        <v/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50">
        <v>5.0</v>
      </c>
      <c r="B164" s="57"/>
      <c r="C164" s="21"/>
      <c r="D164" s="21"/>
      <c r="E164" s="19"/>
      <c r="F164" s="52" t="s">
        <v>45</v>
      </c>
      <c r="G164" s="52" t="str">
        <f t="shared" si="20"/>
        <v/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50" t="s">
        <v>90</v>
      </c>
      <c r="B165" s="51" t="s">
        <v>91</v>
      </c>
      <c r="C165" s="52">
        <v>2.0</v>
      </c>
      <c r="D165" s="52" t="s">
        <v>82</v>
      </c>
      <c r="E165" s="52">
        <v>10.0</v>
      </c>
      <c r="F165" s="52" t="s">
        <v>83</v>
      </c>
      <c r="G165" s="52">
        <v>5.0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55" t="s">
        <v>24</v>
      </c>
      <c r="B166" s="21"/>
      <c r="C166" s="21"/>
      <c r="D166" s="21"/>
      <c r="E166" s="19"/>
      <c r="F166" s="17" t="s">
        <v>19</v>
      </c>
      <c r="G166" s="56" t="s">
        <v>20</v>
      </c>
      <c r="H166" s="29">
        <f>SUM(G167:G171)</f>
        <v>0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50">
        <v>1.0</v>
      </c>
      <c r="B167" s="57"/>
      <c r="C167" s="21"/>
      <c r="D167" s="21"/>
      <c r="E167" s="19"/>
      <c r="F167" s="52" t="s">
        <v>45</v>
      </c>
      <c r="G167" s="52" t="str">
        <f t="shared" ref="G167:G171" si="21">IF(B167&lt;&gt;"",2,"")</f>
        <v/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50">
        <v>2.0</v>
      </c>
      <c r="B168" s="57"/>
      <c r="C168" s="21"/>
      <c r="D168" s="21"/>
      <c r="E168" s="19"/>
      <c r="F168" s="52" t="s">
        <v>45</v>
      </c>
      <c r="G168" s="52" t="str">
        <f t="shared" si="21"/>
        <v/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50">
        <v>3.0</v>
      </c>
      <c r="B169" s="57"/>
      <c r="C169" s="21"/>
      <c r="D169" s="21"/>
      <c r="E169" s="19"/>
      <c r="F169" s="52" t="s">
        <v>45</v>
      </c>
      <c r="G169" s="52" t="str">
        <f t="shared" si="21"/>
        <v/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50">
        <v>4.0</v>
      </c>
      <c r="B170" s="57"/>
      <c r="C170" s="21"/>
      <c r="D170" s="21"/>
      <c r="E170" s="19"/>
      <c r="F170" s="52" t="s">
        <v>45</v>
      </c>
      <c r="G170" s="52" t="str">
        <f t="shared" si="21"/>
        <v/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50">
        <v>5.0</v>
      </c>
      <c r="B171" s="57"/>
      <c r="C171" s="21"/>
      <c r="D171" s="21"/>
      <c r="E171" s="19"/>
      <c r="F171" s="52" t="s">
        <v>45</v>
      </c>
      <c r="G171" s="52" t="str">
        <f t="shared" si="21"/>
        <v/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50" t="s">
        <v>92</v>
      </c>
      <c r="B172" s="51" t="s">
        <v>93</v>
      </c>
      <c r="C172" s="52">
        <v>2.0</v>
      </c>
      <c r="D172" s="52" t="s">
        <v>82</v>
      </c>
      <c r="E172" s="52">
        <v>10.0</v>
      </c>
      <c r="F172" s="52" t="s">
        <v>83</v>
      </c>
      <c r="G172" s="52">
        <v>5.0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55" t="s">
        <v>24</v>
      </c>
      <c r="B173" s="21"/>
      <c r="C173" s="21"/>
      <c r="D173" s="21"/>
      <c r="E173" s="19"/>
      <c r="F173" s="17" t="s">
        <v>19</v>
      </c>
      <c r="G173" s="56" t="s">
        <v>20</v>
      </c>
      <c r="H173" s="29">
        <f>SUM(G174:G178)</f>
        <v>0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50">
        <v>1.0</v>
      </c>
      <c r="B174" s="57"/>
      <c r="C174" s="21"/>
      <c r="D174" s="21"/>
      <c r="E174" s="19"/>
      <c r="F174" s="52" t="s">
        <v>45</v>
      </c>
      <c r="G174" s="52" t="str">
        <f t="shared" ref="G174:G178" si="22">IF(B174&lt;&gt;"",2,"")</f>
        <v/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50">
        <v>2.0</v>
      </c>
      <c r="B175" s="57"/>
      <c r="C175" s="21"/>
      <c r="D175" s="21"/>
      <c r="E175" s="19"/>
      <c r="F175" s="52" t="s">
        <v>45</v>
      </c>
      <c r="G175" s="52" t="str">
        <f t="shared" si="22"/>
        <v/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50">
        <v>3.0</v>
      </c>
      <c r="B176" s="57"/>
      <c r="C176" s="21"/>
      <c r="D176" s="21"/>
      <c r="E176" s="19"/>
      <c r="F176" s="52" t="s">
        <v>45</v>
      </c>
      <c r="G176" s="52" t="str">
        <f t="shared" si="22"/>
        <v/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50">
        <v>4.0</v>
      </c>
      <c r="B177" s="57"/>
      <c r="C177" s="21"/>
      <c r="D177" s="21"/>
      <c r="E177" s="19"/>
      <c r="F177" s="52" t="s">
        <v>45</v>
      </c>
      <c r="G177" s="52" t="str">
        <f t="shared" si="22"/>
        <v/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50">
        <v>5.0</v>
      </c>
      <c r="B178" s="57"/>
      <c r="C178" s="21"/>
      <c r="D178" s="21"/>
      <c r="E178" s="19"/>
      <c r="F178" s="52" t="s">
        <v>45</v>
      </c>
      <c r="G178" s="52" t="str">
        <f t="shared" si="22"/>
        <v/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5">
    <mergeCell ref="A61:G61"/>
    <mergeCell ref="A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G74"/>
    <mergeCell ref="A76:E76"/>
    <mergeCell ref="B77:E77"/>
    <mergeCell ref="B78:E78"/>
    <mergeCell ref="A80:E80"/>
    <mergeCell ref="B81:E81"/>
    <mergeCell ref="B82:E82"/>
    <mergeCell ref="A84:E84"/>
    <mergeCell ref="B85:E85"/>
    <mergeCell ref="B86:E86"/>
    <mergeCell ref="B87:E87"/>
    <mergeCell ref="B88:E88"/>
    <mergeCell ref="A90:E90"/>
    <mergeCell ref="B91:E91"/>
    <mergeCell ref="B92:E92"/>
    <mergeCell ref="A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A118:E118"/>
    <mergeCell ref="B119:E119"/>
    <mergeCell ref="B120:E120"/>
    <mergeCell ref="B121:E121"/>
    <mergeCell ref="B122:E122"/>
    <mergeCell ref="B123:E123"/>
    <mergeCell ref="A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A136:G136"/>
    <mergeCell ref="A138:E138"/>
    <mergeCell ref="B139:E139"/>
    <mergeCell ref="B140:E140"/>
    <mergeCell ref="B141:E141"/>
    <mergeCell ref="B142:E142"/>
    <mergeCell ref="B143:E143"/>
    <mergeCell ref="A145:E145"/>
    <mergeCell ref="B146:E146"/>
    <mergeCell ref="B147:E147"/>
    <mergeCell ref="B148:E148"/>
    <mergeCell ref="B149:E149"/>
    <mergeCell ref="B150:E150"/>
    <mergeCell ref="A152:E152"/>
    <mergeCell ref="B153:E153"/>
    <mergeCell ref="B154:E154"/>
    <mergeCell ref="B155:E155"/>
    <mergeCell ref="B156:E156"/>
    <mergeCell ref="B157:E157"/>
    <mergeCell ref="A159:E159"/>
    <mergeCell ref="B160:E160"/>
    <mergeCell ref="B161:E161"/>
    <mergeCell ref="B162:E162"/>
    <mergeCell ref="B163:E163"/>
    <mergeCell ref="B164:E164"/>
    <mergeCell ref="B174:E174"/>
    <mergeCell ref="B175:E175"/>
    <mergeCell ref="B176:E176"/>
    <mergeCell ref="B177:E177"/>
    <mergeCell ref="B178:E178"/>
    <mergeCell ref="A166:E166"/>
    <mergeCell ref="B167:E167"/>
    <mergeCell ref="B168:E168"/>
    <mergeCell ref="B169:E169"/>
    <mergeCell ref="B170:E170"/>
    <mergeCell ref="B171:E171"/>
    <mergeCell ref="A173:E173"/>
    <mergeCell ref="B8:F8"/>
    <mergeCell ref="C12:D12"/>
    <mergeCell ref="A13:G13"/>
    <mergeCell ref="A15:E15"/>
    <mergeCell ref="B16:E16"/>
    <mergeCell ref="B17:E17"/>
    <mergeCell ref="B18:E18"/>
    <mergeCell ref="B19:E19"/>
    <mergeCell ref="A21:E21"/>
    <mergeCell ref="B22:E22"/>
    <mergeCell ref="B23:E23"/>
    <mergeCell ref="B24:E24"/>
    <mergeCell ref="B25:E25"/>
    <mergeCell ref="A27:E27"/>
    <mergeCell ref="B28:E28"/>
    <mergeCell ref="B29:E29"/>
    <mergeCell ref="A31:E31"/>
    <mergeCell ref="B32:E32"/>
    <mergeCell ref="B33:E33"/>
    <mergeCell ref="B34:E34"/>
    <mergeCell ref="B35:E35"/>
    <mergeCell ref="B36:E36"/>
    <mergeCell ref="A37:G37"/>
    <mergeCell ref="A39:E39"/>
    <mergeCell ref="B40:E40"/>
    <mergeCell ref="B41:E41"/>
    <mergeCell ref="A42:G42"/>
    <mergeCell ref="A44:E44"/>
    <mergeCell ref="B45:E45"/>
    <mergeCell ref="B46:E46"/>
    <mergeCell ref="B47:E47"/>
    <mergeCell ref="B48:E48"/>
    <mergeCell ref="A50:E50"/>
    <mergeCell ref="B51:E51"/>
    <mergeCell ref="B52:E52"/>
    <mergeCell ref="B53:E53"/>
    <mergeCell ref="B54:E54"/>
    <mergeCell ref="A56:E56"/>
    <mergeCell ref="B57:E57"/>
    <mergeCell ref="B58:E58"/>
    <mergeCell ref="B59:E59"/>
    <mergeCell ref="B60:E60"/>
    <mergeCell ref="B109:E109"/>
    <mergeCell ref="A111:E111"/>
    <mergeCell ref="B112:E112"/>
    <mergeCell ref="B113:E113"/>
    <mergeCell ref="B114:E114"/>
    <mergeCell ref="B115:E115"/>
    <mergeCell ref="B116:E116"/>
  </mergeCells>
  <printOptions/>
  <pageMargins bottom="1.025" footer="0.0" header="0.0" left="0.7875" right="0.7875" top="0.39375"/>
  <pageSetup paperSize="9" orientation="portrait"/>
  <headerFooter>
    <oddFooter>&amp;Cpág. &amp;P de &amp;R&amp;D     &amp;T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6.14"/>
    <col customWidth="1" min="2" max="2" width="27.43"/>
    <col customWidth="1" min="3" max="3" width="4.14"/>
    <col customWidth="1" min="4" max="4" width="7.29"/>
    <col customWidth="1" min="5" max="5" width="11.57"/>
    <col customWidth="1" min="6" max="6" width="12.86"/>
    <col customWidth="1" min="7" max="7" width="12.57"/>
    <col customWidth="1" hidden="1" min="8" max="8" width="11.57"/>
    <col customWidth="1" min="9" max="26" width="8.71"/>
  </cols>
  <sheetData>
    <row r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0</v>
      </c>
      <c r="B4" s="4"/>
      <c r="C4" s="5"/>
      <c r="D4" s="5"/>
      <c r="E4" s="1"/>
      <c r="F4" s="5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7" t="s">
        <v>1</v>
      </c>
      <c r="B5" s="4"/>
      <c r="C5" s="5"/>
      <c r="D5" s="5"/>
      <c r="E5" s="5"/>
      <c r="F5" s="5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7" t="s">
        <v>2</v>
      </c>
      <c r="B6" s="8"/>
      <c r="C6" s="4"/>
      <c r="D6" s="8"/>
      <c r="E6" s="8"/>
      <c r="F6" s="8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7"/>
      <c r="B7" s="8"/>
      <c r="C7" s="4"/>
      <c r="D7" s="8"/>
      <c r="E7" s="8"/>
      <c r="F7" s="8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9" t="s">
        <v>3</v>
      </c>
      <c r="B8" s="10" t="s">
        <v>117</v>
      </c>
      <c r="C8" s="11"/>
      <c r="D8" s="11"/>
      <c r="E8" s="11"/>
      <c r="F8" s="11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/>
      <c r="C9" s="2"/>
      <c r="D9" s="2"/>
      <c r="E9" s="2"/>
      <c r="F9" s="1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4" t="s">
        <v>4</v>
      </c>
      <c r="C10" s="15">
        <v>100.0</v>
      </c>
      <c r="D10" s="15" t="s">
        <v>5</v>
      </c>
      <c r="E10" s="2"/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4" t="s">
        <v>6</v>
      </c>
      <c r="C11" s="15">
        <f>SUM(H15,H21,H27,H31,H39,H44,H50,H56,H63,H76,H80,H84,H90,H94,H111,H118,H125,H138,H145,H152,H159,H166,H173)</f>
        <v>71</v>
      </c>
      <c r="D11" s="15" t="s">
        <v>5</v>
      </c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0" customHeight="1">
      <c r="A12" s="16" t="s">
        <v>7</v>
      </c>
      <c r="B12" s="17" t="s">
        <v>8</v>
      </c>
      <c r="C12" s="18" t="s">
        <v>9</v>
      </c>
      <c r="D12" s="19"/>
      <c r="E12" s="17" t="s">
        <v>10</v>
      </c>
      <c r="F12" s="17" t="s">
        <v>11</v>
      </c>
      <c r="G12" s="17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54" t="s">
        <v>13</v>
      </c>
      <c r="B13" s="21"/>
      <c r="C13" s="21"/>
      <c r="D13" s="21"/>
      <c r="E13" s="21"/>
      <c r="F13" s="21"/>
      <c r="G13" s="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50" t="s">
        <v>14</v>
      </c>
      <c r="B14" s="51" t="s">
        <v>15</v>
      </c>
      <c r="C14" s="52">
        <v>5.0</v>
      </c>
      <c r="D14" s="52" t="s">
        <v>16</v>
      </c>
      <c r="E14" s="52">
        <v>20.0</v>
      </c>
      <c r="F14" s="53" t="s">
        <v>17</v>
      </c>
      <c r="G14" s="52">
        <v>4.0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55" t="s">
        <v>18</v>
      </c>
      <c r="B15" s="21"/>
      <c r="C15" s="21"/>
      <c r="D15" s="21"/>
      <c r="E15" s="19"/>
      <c r="F15" s="17" t="s">
        <v>19</v>
      </c>
      <c r="G15" s="56" t="s">
        <v>20</v>
      </c>
      <c r="H15" s="29">
        <f>SUM(G16:G19)</f>
        <v>10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2.25" customHeight="1">
      <c r="A16" s="50">
        <v>1.0</v>
      </c>
      <c r="B16" s="57" t="s">
        <v>118</v>
      </c>
      <c r="C16" s="21"/>
      <c r="D16" s="21"/>
      <c r="E16" s="19"/>
      <c r="F16" s="53">
        <v>12.0</v>
      </c>
      <c r="G16" s="52">
        <f t="shared" ref="G16:G19" si="1">IF(B16&lt;&gt;"",5,"")</f>
        <v>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50">
        <v>2.0</v>
      </c>
      <c r="B17" s="57" t="s">
        <v>119</v>
      </c>
      <c r="C17" s="21"/>
      <c r="D17" s="21"/>
      <c r="E17" s="19"/>
      <c r="F17" s="53">
        <v>30.0</v>
      </c>
      <c r="G17" s="52">
        <f t="shared" si="1"/>
        <v>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50">
        <v>3.0</v>
      </c>
      <c r="B18" s="57"/>
      <c r="C18" s="21"/>
      <c r="D18" s="21"/>
      <c r="E18" s="19"/>
      <c r="F18" s="53"/>
      <c r="G18" s="52" t="str">
        <f t="shared" si="1"/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50">
        <v>4.0</v>
      </c>
      <c r="B19" s="57"/>
      <c r="C19" s="21"/>
      <c r="D19" s="21"/>
      <c r="E19" s="19"/>
      <c r="F19" s="53"/>
      <c r="G19" s="52" t="str">
        <f t="shared" si="1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50" t="s">
        <v>21</v>
      </c>
      <c r="B20" s="51" t="s">
        <v>22</v>
      </c>
      <c r="C20" s="52">
        <v>5.0</v>
      </c>
      <c r="D20" s="52" t="s">
        <v>23</v>
      </c>
      <c r="E20" s="52">
        <v>20.0</v>
      </c>
      <c r="F20" s="53" t="s">
        <v>17</v>
      </c>
      <c r="G20" s="52">
        <v>4.0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55" t="s">
        <v>24</v>
      </c>
      <c r="B21" s="21"/>
      <c r="C21" s="21"/>
      <c r="D21" s="21"/>
      <c r="E21" s="19"/>
      <c r="F21" s="17" t="s">
        <v>19</v>
      </c>
      <c r="G21" s="56" t="s">
        <v>20</v>
      </c>
      <c r="H21" s="29">
        <f>SUM(G22:G25)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50">
        <v>1.0</v>
      </c>
      <c r="B22" s="57"/>
      <c r="C22" s="21"/>
      <c r="D22" s="21"/>
      <c r="E22" s="19"/>
      <c r="F22" s="53"/>
      <c r="G22" s="52" t="str">
        <f t="shared" ref="G22:G25" si="2">IF(B22&lt;&gt;"",5,"")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50">
        <v>2.0</v>
      </c>
      <c r="B23" s="57"/>
      <c r="C23" s="21"/>
      <c r="D23" s="21"/>
      <c r="E23" s="19"/>
      <c r="F23" s="53"/>
      <c r="G23" s="52" t="str">
        <f t="shared" si="2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50">
        <v>3.0</v>
      </c>
      <c r="B24" s="57"/>
      <c r="C24" s="21"/>
      <c r="D24" s="21"/>
      <c r="E24" s="19"/>
      <c r="F24" s="53"/>
      <c r="G24" s="52" t="str">
        <f t="shared" si="2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50">
        <v>4.0</v>
      </c>
      <c r="B25" s="57"/>
      <c r="C25" s="21"/>
      <c r="D25" s="21"/>
      <c r="E25" s="19"/>
      <c r="F25" s="53"/>
      <c r="G25" s="52" t="str">
        <f t="shared" si="2"/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50" t="s">
        <v>25</v>
      </c>
      <c r="B26" s="51" t="s">
        <v>26</v>
      </c>
      <c r="C26" s="52">
        <v>10.0</v>
      </c>
      <c r="D26" s="52" t="s">
        <v>27</v>
      </c>
      <c r="E26" s="52">
        <v>20.0</v>
      </c>
      <c r="F26" s="53" t="s">
        <v>17</v>
      </c>
      <c r="G26" s="52">
        <v>2.0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55" t="s">
        <v>28</v>
      </c>
      <c r="B27" s="21"/>
      <c r="C27" s="21"/>
      <c r="D27" s="21"/>
      <c r="E27" s="19"/>
      <c r="F27" s="17" t="s">
        <v>29</v>
      </c>
      <c r="G27" s="56" t="s">
        <v>20</v>
      </c>
      <c r="H27" s="29">
        <f>IF(SUM(G28:G29)&lt;=20,SUM(G28:G29),20)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50">
        <v>1.0</v>
      </c>
      <c r="B28" s="57"/>
      <c r="C28" s="21"/>
      <c r="D28" s="21"/>
      <c r="E28" s="19"/>
      <c r="F28" s="53"/>
      <c r="G28" s="52" t="str">
        <f t="shared" ref="G28:G29" si="3">IF(B28&lt;&gt;"",F28*10,"")</f>
        <v/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50">
        <v>2.0</v>
      </c>
      <c r="B29" s="57"/>
      <c r="C29" s="21"/>
      <c r="D29" s="21"/>
      <c r="E29" s="19"/>
      <c r="F29" s="53"/>
      <c r="G29" s="52" t="str">
        <f t="shared" si="3"/>
        <v/>
      </c>
      <c r="H29" s="4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0" t="s">
        <v>30</v>
      </c>
      <c r="B30" s="51" t="s">
        <v>31</v>
      </c>
      <c r="C30" s="52">
        <v>2.0</v>
      </c>
      <c r="D30" s="52" t="s">
        <v>16</v>
      </c>
      <c r="E30" s="52">
        <v>10.0</v>
      </c>
      <c r="F30" s="53" t="s">
        <v>17</v>
      </c>
      <c r="G30" s="52">
        <v>5.0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5" t="s">
        <v>18</v>
      </c>
      <c r="B31" s="21"/>
      <c r="C31" s="21"/>
      <c r="D31" s="21"/>
      <c r="E31" s="19"/>
      <c r="F31" s="17" t="s">
        <v>19</v>
      </c>
      <c r="G31" s="56" t="s">
        <v>20</v>
      </c>
      <c r="H31" s="29">
        <f>SUM(G32:G36)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50">
        <v>1.0</v>
      </c>
      <c r="B32" s="57"/>
      <c r="C32" s="21"/>
      <c r="D32" s="21"/>
      <c r="E32" s="19"/>
      <c r="F32" s="53"/>
      <c r="G32" s="52" t="str">
        <f t="shared" ref="G32:G36" si="4">IF(B32&lt;&gt;"",2,"")</f>
        <v/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50">
        <v>2.0</v>
      </c>
      <c r="B33" s="57"/>
      <c r="C33" s="21"/>
      <c r="D33" s="21"/>
      <c r="E33" s="19"/>
      <c r="F33" s="53"/>
      <c r="G33" s="52" t="str">
        <f t="shared" si="4"/>
        <v/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50">
        <v>3.0</v>
      </c>
      <c r="B34" s="57"/>
      <c r="C34" s="21"/>
      <c r="D34" s="21"/>
      <c r="E34" s="19"/>
      <c r="F34" s="53"/>
      <c r="G34" s="52" t="str">
        <f t="shared" si="4"/>
        <v/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50">
        <v>4.0</v>
      </c>
      <c r="B35" s="57"/>
      <c r="C35" s="21"/>
      <c r="D35" s="21"/>
      <c r="E35" s="19"/>
      <c r="F35" s="53"/>
      <c r="G35" s="52" t="str">
        <f t="shared" si="4"/>
        <v/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50">
        <v>5.0</v>
      </c>
      <c r="B36" s="57"/>
      <c r="C36" s="21"/>
      <c r="D36" s="21"/>
      <c r="E36" s="19"/>
      <c r="F36" s="53"/>
      <c r="G36" s="52" t="str">
        <f t="shared" si="4"/>
        <v/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54" t="s">
        <v>32</v>
      </c>
      <c r="B37" s="21"/>
      <c r="C37" s="21"/>
      <c r="D37" s="21"/>
      <c r="E37" s="21"/>
      <c r="F37" s="21"/>
      <c r="G37" s="1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50" t="s">
        <v>33</v>
      </c>
      <c r="B38" s="51" t="s">
        <v>34</v>
      </c>
      <c r="C38" s="52">
        <v>20.0</v>
      </c>
      <c r="D38" s="52" t="s">
        <v>16</v>
      </c>
      <c r="E38" s="52">
        <v>40.0</v>
      </c>
      <c r="F38" s="53" t="s">
        <v>35</v>
      </c>
      <c r="G38" s="52">
        <v>2.0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55" t="s">
        <v>28</v>
      </c>
      <c r="B39" s="21"/>
      <c r="C39" s="21"/>
      <c r="D39" s="21"/>
      <c r="E39" s="19"/>
      <c r="F39" s="17" t="s">
        <v>19</v>
      </c>
      <c r="G39" s="56" t="s">
        <v>20</v>
      </c>
      <c r="H39" s="29">
        <f>SUM(G40:G41)</f>
        <v>20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2.25" customHeight="1">
      <c r="A40" s="50">
        <v>1.0</v>
      </c>
      <c r="B40" s="57" t="s">
        <v>120</v>
      </c>
      <c r="C40" s="21"/>
      <c r="D40" s="21"/>
      <c r="E40" s="19"/>
      <c r="F40" s="53">
        <v>72.0</v>
      </c>
      <c r="G40" s="52">
        <f t="shared" ref="G40:G41" si="5">IF(B40&lt;&gt;"",20,"")</f>
        <v>20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50">
        <v>2.0</v>
      </c>
      <c r="B41" s="57"/>
      <c r="C41" s="21"/>
      <c r="D41" s="21"/>
      <c r="E41" s="19"/>
      <c r="F41" s="53"/>
      <c r="G41" s="52" t="str">
        <f t="shared" si="5"/>
        <v/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54" t="s">
        <v>36</v>
      </c>
      <c r="B42" s="21"/>
      <c r="C42" s="21"/>
      <c r="D42" s="21"/>
      <c r="E42" s="21"/>
      <c r="F42" s="21"/>
      <c r="G42" s="1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50" t="s">
        <v>37</v>
      </c>
      <c r="B43" s="51" t="s">
        <v>38</v>
      </c>
      <c r="C43" s="52">
        <v>5.0</v>
      </c>
      <c r="D43" s="52" t="s">
        <v>39</v>
      </c>
      <c r="E43" s="52">
        <v>20.0</v>
      </c>
      <c r="F43" s="52" t="s">
        <v>40</v>
      </c>
      <c r="G43" s="52">
        <v>4.0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55" t="s">
        <v>24</v>
      </c>
      <c r="B44" s="21"/>
      <c r="C44" s="21"/>
      <c r="D44" s="21"/>
      <c r="E44" s="19"/>
      <c r="F44" s="17" t="s">
        <v>19</v>
      </c>
      <c r="G44" s="56" t="s">
        <v>20</v>
      </c>
      <c r="H44" s="29">
        <f>SUM(G45:G48)</f>
        <v>15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2.25" customHeight="1">
      <c r="A45" s="50">
        <v>1.0</v>
      </c>
      <c r="B45" s="57" t="s">
        <v>97</v>
      </c>
      <c r="C45" s="21"/>
      <c r="D45" s="21"/>
      <c r="E45" s="19"/>
      <c r="F45" s="52">
        <v>6.0</v>
      </c>
      <c r="G45" s="52">
        <f t="shared" ref="G45:G48" si="6">IF(B45&lt;&gt;"",5,"")</f>
        <v>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42.75" customHeight="1">
      <c r="A46" s="50">
        <v>2.0</v>
      </c>
      <c r="B46" s="57" t="s">
        <v>121</v>
      </c>
      <c r="C46" s="21"/>
      <c r="D46" s="21"/>
      <c r="E46" s="19"/>
      <c r="F46" s="52">
        <v>2.0</v>
      </c>
      <c r="G46" s="52">
        <f t="shared" si="6"/>
        <v>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50">
        <v>3.0</v>
      </c>
      <c r="B47" s="57" t="s">
        <v>108</v>
      </c>
      <c r="C47" s="21"/>
      <c r="D47" s="21"/>
      <c r="E47" s="19"/>
      <c r="F47" s="52"/>
      <c r="G47" s="52">
        <f t="shared" si="6"/>
        <v>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50">
        <v>4.0</v>
      </c>
      <c r="B48" s="57"/>
      <c r="C48" s="21"/>
      <c r="D48" s="21"/>
      <c r="E48" s="19"/>
      <c r="F48" s="52"/>
      <c r="G48" s="52" t="str">
        <f t="shared" si="6"/>
        <v/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50" t="s">
        <v>41</v>
      </c>
      <c r="B49" s="51" t="s">
        <v>42</v>
      </c>
      <c r="C49" s="52">
        <v>5.0</v>
      </c>
      <c r="D49" s="52" t="s">
        <v>43</v>
      </c>
      <c r="E49" s="52">
        <v>20.0</v>
      </c>
      <c r="F49" s="52" t="s">
        <v>40</v>
      </c>
      <c r="G49" s="52">
        <v>4.0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55" t="s">
        <v>44</v>
      </c>
      <c r="B50" s="21"/>
      <c r="C50" s="21"/>
      <c r="D50" s="21"/>
      <c r="E50" s="19"/>
      <c r="F50" s="17" t="s">
        <v>19</v>
      </c>
      <c r="G50" s="56" t="s">
        <v>20</v>
      </c>
      <c r="H50" s="29">
        <f>SUM(G51:G54)</f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50">
        <v>1.0</v>
      </c>
      <c r="B51" s="57"/>
      <c r="C51" s="21"/>
      <c r="D51" s="21"/>
      <c r="E51" s="19"/>
      <c r="F51" s="52" t="s">
        <v>45</v>
      </c>
      <c r="G51" s="52" t="str">
        <f t="shared" ref="G51:G54" si="7">IF(B51&lt;&gt;"",5,"")</f>
        <v/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50">
        <v>2.0</v>
      </c>
      <c r="B52" s="57"/>
      <c r="C52" s="21"/>
      <c r="D52" s="21"/>
      <c r="E52" s="19"/>
      <c r="F52" s="52" t="s">
        <v>45</v>
      </c>
      <c r="G52" s="52" t="str">
        <f t="shared" si="7"/>
        <v/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50">
        <v>3.0</v>
      </c>
      <c r="B53" s="57"/>
      <c r="C53" s="21"/>
      <c r="D53" s="21"/>
      <c r="E53" s="19"/>
      <c r="F53" s="52" t="s">
        <v>45</v>
      </c>
      <c r="G53" s="52" t="str">
        <f t="shared" si="7"/>
        <v/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50">
        <v>4.0</v>
      </c>
      <c r="B54" s="57"/>
      <c r="C54" s="21"/>
      <c r="D54" s="21"/>
      <c r="E54" s="19"/>
      <c r="F54" s="52" t="s">
        <v>45</v>
      </c>
      <c r="G54" s="52" t="str">
        <f t="shared" si="7"/>
        <v/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50" t="s">
        <v>46</v>
      </c>
      <c r="B55" s="51" t="s">
        <v>47</v>
      </c>
      <c r="C55" s="52">
        <v>10.0</v>
      </c>
      <c r="D55" s="52" t="s">
        <v>48</v>
      </c>
      <c r="E55" s="52">
        <v>40.0</v>
      </c>
      <c r="F55" s="52" t="s">
        <v>40</v>
      </c>
      <c r="G55" s="52">
        <v>4.0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55" t="s">
        <v>49</v>
      </c>
      <c r="B56" s="21"/>
      <c r="C56" s="21"/>
      <c r="D56" s="21"/>
      <c r="E56" s="19"/>
      <c r="F56" s="17" t="s">
        <v>19</v>
      </c>
      <c r="G56" s="56" t="s">
        <v>20</v>
      </c>
      <c r="H56" s="29">
        <f>SUM(G57:G60)</f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50">
        <v>1.0</v>
      </c>
      <c r="B57" s="57"/>
      <c r="C57" s="21"/>
      <c r="D57" s="21"/>
      <c r="E57" s="19"/>
      <c r="F57" s="52" t="s">
        <v>45</v>
      </c>
      <c r="G57" s="52" t="str">
        <f t="shared" ref="G57:G60" si="8">IF(B57&lt;&gt;"",10,"")</f>
        <v/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50">
        <v>2.0</v>
      </c>
      <c r="B58" s="57"/>
      <c r="C58" s="21"/>
      <c r="D58" s="21"/>
      <c r="E58" s="19"/>
      <c r="F58" s="52" t="s">
        <v>45</v>
      </c>
      <c r="G58" s="52" t="str">
        <f t="shared" si="8"/>
        <v/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50">
        <v>3.0</v>
      </c>
      <c r="B59" s="57"/>
      <c r="C59" s="21"/>
      <c r="D59" s="21"/>
      <c r="E59" s="19"/>
      <c r="F59" s="52" t="s">
        <v>45</v>
      </c>
      <c r="G59" s="52" t="str">
        <f t="shared" si="8"/>
        <v/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50">
        <v>4.0</v>
      </c>
      <c r="B60" s="57"/>
      <c r="C60" s="21"/>
      <c r="D60" s="21"/>
      <c r="E60" s="19"/>
      <c r="F60" s="52" t="s">
        <v>45</v>
      </c>
      <c r="G60" s="52" t="str">
        <f t="shared" si="8"/>
        <v/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54" t="s">
        <v>50</v>
      </c>
      <c r="B61" s="21"/>
      <c r="C61" s="21"/>
      <c r="D61" s="21"/>
      <c r="E61" s="21"/>
      <c r="F61" s="21"/>
      <c r="G61" s="1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50" t="s">
        <v>51</v>
      </c>
      <c r="B62" s="51" t="s">
        <v>52</v>
      </c>
      <c r="C62" s="52">
        <v>1.0</v>
      </c>
      <c r="D62" s="52" t="s">
        <v>53</v>
      </c>
      <c r="E62" s="52">
        <v>10.0</v>
      </c>
      <c r="F62" s="52" t="s">
        <v>54</v>
      </c>
      <c r="G62" s="52">
        <v>10.0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55" t="s">
        <v>24</v>
      </c>
      <c r="B63" s="21"/>
      <c r="C63" s="21"/>
      <c r="D63" s="21"/>
      <c r="E63" s="19"/>
      <c r="F63" s="17" t="s">
        <v>19</v>
      </c>
      <c r="G63" s="56" t="s">
        <v>20</v>
      </c>
      <c r="H63" s="29">
        <f>SUM(G64:G73)</f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50">
        <v>1.0</v>
      </c>
      <c r="B64" s="57"/>
      <c r="C64" s="21"/>
      <c r="D64" s="21"/>
      <c r="E64" s="19"/>
      <c r="F64" s="52"/>
      <c r="G64" s="52" t="str">
        <f t="shared" ref="G64:G73" si="9">IF(B64&lt;&gt;"",1,"")</f>
        <v/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50">
        <v>2.0</v>
      </c>
      <c r="B65" s="57"/>
      <c r="C65" s="21"/>
      <c r="D65" s="21"/>
      <c r="E65" s="19"/>
      <c r="F65" s="52"/>
      <c r="G65" s="52" t="str">
        <f t="shared" si="9"/>
        <v/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50">
        <v>3.0</v>
      </c>
      <c r="B66" s="57"/>
      <c r="C66" s="21"/>
      <c r="D66" s="21"/>
      <c r="E66" s="19"/>
      <c r="F66" s="52"/>
      <c r="G66" s="52" t="str">
        <f t="shared" si="9"/>
        <v/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50">
        <v>4.0</v>
      </c>
      <c r="B67" s="57"/>
      <c r="C67" s="21"/>
      <c r="D67" s="21"/>
      <c r="E67" s="19"/>
      <c r="F67" s="52"/>
      <c r="G67" s="52" t="str">
        <f t="shared" si="9"/>
        <v/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50">
        <v>5.0</v>
      </c>
      <c r="B68" s="57"/>
      <c r="C68" s="21"/>
      <c r="D68" s="21"/>
      <c r="E68" s="19"/>
      <c r="F68" s="52"/>
      <c r="G68" s="52" t="str">
        <f t="shared" si="9"/>
        <v/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50">
        <v>6.0</v>
      </c>
      <c r="B69" s="57"/>
      <c r="C69" s="21"/>
      <c r="D69" s="21"/>
      <c r="E69" s="19"/>
      <c r="F69" s="52"/>
      <c r="G69" s="52" t="str">
        <f t="shared" si="9"/>
        <v/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50">
        <v>7.0</v>
      </c>
      <c r="B70" s="57"/>
      <c r="C70" s="21"/>
      <c r="D70" s="21"/>
      <c r="E70" s="19"/>
      <c r="F70" s="52"/>
      <c r="G70" s="52" t="str">
        <f t="shared" si="9"/>
        <v/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50">
        <v>8.0</v>
      </c>
      <c r="B71" s="57"/>
      <c r="C71" s="21"/>
      <c r="D71" s="21"/>
      <c r="E71" s="19"/>
      <c r="F71" s="52"/>
      <c r="G71" s="52" t="str">
        <f t="shared" si="9"/>
        <v/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50">
        <v>9.0</v>
      </c>
      <c r="B72" s="57"/>
      <c r="C72" s="21"/>
      <c r="D72" s="21"/>
      <c r="E72" s="19"/>
      <c r="F72" s="52"/>
      <c r="G72" s="52" t="str">
        <f t="shared" si="9"/>
        <v/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50">
        <v>10.0</v>
      </c>
      <c r="B73" s="57"/>
      <c r="C73" s="21"/>
      <c r="D73" s="21"/>
      <c r="E73" s="19"/>
      <c r="F73" s="52"/>
      <c r="G73" s="52" t="str">
        <f t="shared" si="9"/>
        <v/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54" t="s">
        <v>55</v>
      </c>
      <c r="B74" s="21"/>
      <c r="C74" s="21"/>
      <c r="D74" s="21"/>
      <c r="E74" s="21"/>
      <c r="F74" s="21"/>
      <c r="G74" s="1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50" t="s">
        <v>56</v>
      </c>
      <c r="B75" s="51" t="s">
        <v>57</v>
      </c>
      <c r="C75" s="52">
        <v>5.0</v>
      </c>
      <c r="D75" s="52" t="s">
        <v>27</v>
      </c>
      <c r="E75" s="52">
        <v>10.0</v>
      </c>
      <c r="F75" s="53" t="s">
        <v>58</v>
      </c>
      <c r="G75" s="52">
        <v>2.0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55" t="s">
        <v>59</v>
      </c>
      <c r="B76" s="21"/>
      <c r="C76" s="21"/>
      <c r="D76" s="21"/>
      <c r="E76" s="19"/>
      <c r="F76" s="17" t="s">
        <v>29</v>
      </c>
      <c r="G76" s="56" t="s">
        <v>20</v>
      </c>
      <c r="H76" s="29">
        <f>IF(SUM(G77:G78)&lt;=20,SUM(G77:G78),20)</f>
        <v>20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1.75" customHeight="1">
      <c r="A77" s="50">
        <v>1.0</v>
      </c>
      <c r="B77" s="57" t="s">
        <v>122</v>
      </c>
      <c r="C77" s="21"/>
      <c r="D77" s="21"/>
      <c r="E77" s="19"/>
      <c r="F77" s="58">
        <v>42975.0</v>
      </c>
      <c r="G77" s="59">
        <f t="shared" ref="G77:G78" si="10">IF(B77&lt;&gt;"",F77*10,"")</f>
        <v>429750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50">
        <v>2.0</v>
      </c>
      <c r="B78" s="57"/>
      <c r="C78" s="21"/>
      <c r="D78" s="21"/>
      <c r="E78" s="19"/>
      <c r="F78" s="53"/>
      <c r="G78" s="52" t="str">
        <f t="shared" si="10"/>
        <v/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50" t="s">
        <v>60</v>
      </c>
      <c r="B79" s="51" t="s">
        <v>61</v>
      </c>
      <c r="C79" s="52">
        <v>5.0</v>
      </c>
      <c r="D79" s="52" t="s">
        <v>62</v>
      </c>
      <c r="E79" s="52">
        <v>10.0</v>
      </c>
      <c r="F79" s="53" t="s">
        <v>58</v>
      </c>
      <c r="G79" s="52">
        <v>2.0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55" t="s">
        <v>24</v>
      </c>
      <c r="B80" s="21"/>
      <c r="C80" s="21"/>
      <c r="D80" s="21"/>
      <c r="E80" s="19"/>
      <c r="F80" s="17" t="s">
        <v>19</v>
      </c>
      <c r="G80" s="56" t="s">
        <v>20</v>
      </c>
      <c r="H80" s="29">
        <f>IF(SUM(G81:G82)&lt;=10,SUM(G81:G82),10)</f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50">
        <v>1.0</v>
      </c>
      <c r="B81" s="57"/>
      <c r="C81" s="21"/>
      <c r="D81" s="21"/>
      <c r="E81" s="19"/>
      <c r="F81" s="60"/>
      <c r="G81" s="52" t="str">
        <f t="shared" ref="G81:G82" si="11">IF(F81&gt;=120,TRUNC(F81/120)*5,"")</f>
        <v/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50">
        <v>2.0</v>
      </c>
      <c r="B82" s="57"/>
      <c r="C82" s="21"/>
      <c r="D82" s="21"/>
      <c r="E82" s="19"/>
      <c r="F82" s="60"/>
      <c r="G82" s="52" t="str">
        <f t="shared" si="11"/>
        <v/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50" t="s">
        <v>63</v>
      </c>
      <c r="B83" s="51" t="s">
        <v>64</v>
      </c>
      <c r="C83" s="52">
        <v>4.0</v>
      </c>
      <c r="D83" s="52" t="s">
        <v>65</v>
      </c>
      <c r="E83" s="52">
        <v>16.0</v>
      </c>
      <c r="F83" s="53" t="s">
        <v>58</v>
      </c>
      <c r="G83" s="52">
        <v>4.0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55" t="s">
        <v>24</v>
      </c>
      <c r="B84" s="21"/>
      <c r="C84" s="21"/>
      <c r="D84" s="21"/>
      <c r="E84" s="19"/>
      <c r="F84" s="17" t="s">
        <v>19</v>
      </c>
      <c r="G84" s="56" t="s">
        <v>20</v>
      </c>
      <c r="H84" s="29">
        <f>SUM(G85:G88)</f>
        <v>4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1.75" customHeight="1">
      <c r="A85" s="50">
        <v>1.0</v>
      </c>
      <c r="B85" s="57" t="s">
        <v>123</v>
      </c>
      <c r="C85" s="21"/>
      <c r="D85" s="21"/>
      <c r="E85" s="19"/>
      <c r="F85" s="60">
        <v>40.0</v>
      </c>
      <c r="G85" s="52">
        <f t="shared" ref="G85:G88" si="12">IF(F85&gt;=24,4,"")</f>
        <v>4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50">
        <v>2.0</v>
      </c>
      <c r="B86" s="57"/>
      <c r="C86" s="21"/>
      <c r="D86" s="21"/>
      <c r="E86" s="19"/>
      <c r="F86" s="60"/>
      <c r="G86" s="52" t="str">
        <f t="shared" si="12"/>
        <v/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50">
        <v>3.0</v>
      </c>
      <c r="B87" s="57"/>
      <c r="C87" s="21"/>
      <c r="D87" s="21"/>
      <c r="E87" s="19"/>
      <c r="F87" s="60"/>
      <c r="G87" s="52" t="str">
        <f t="shared" si="12"/>
        <v/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50">
        <v>4.0</v>
      </c>
      <c r="B88" s="57"/>
      <c r="C88" s="21"/>
      <c r="D88" s="21"/>
      <c r="E88" s="19"/>
      <c r="F88" s="60"/>
      <c r="G88" s="52" t="str">
        <f t="shared" si="12"/>
        <v/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50" t="s">
        <v>66</v>
      </c>
      <c r="B89" s="51" t="s">
        <v>67</v>
      </c>
      <c r="C89" s="52">
        <v>10.0</v>
      </c>
      <c r="D89" s="52" t="s">
        <v>27</v>
      </c>
      <c r="E89" s="52">
        <v>20.0</v>
      </c>
      <c r="F89" s="53" t="s">
        <v>58</v>
      </c>
      <c r="G89" s="52">
        <v>2.0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55" t="s">
        <v>24</v>
      </c>
      <c r="B90" s="21"/>
      <c r="C90" s="21"/>
      <c r="D90" s="21"/>
      <c r="E90" s="19"/>
      <c r="F90" s="17" t="s">
        <v>29</v>
      </c>
      <c r="G90" s="56" t="s">
        <v>20</v>
      </c>
      <c r="H90" s="29">
        <f>IF(SUM(G91:G92)&lt;=20,SUM(G91:G92),20)</f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50">
        <v>1.0</v>
      </c>
      <c r="B91" s="57"/>
      <c r="C91" s="21"/>
      <c r="D91" s="21"/>
      <c r="E91" s="19"/>
      <c r="F91" s="53"/>
      <c r="G91" s="52" t="str">
        <f t="shared" ref="G91:G92" si="13">IF(B91&lt;&gt;"",F91*10,"")</f>
        <v/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50">
        <v>2.0</v>
      </c>
      <c r="B92" s="57"/>
      <c r="C92" s="21"/>
      <c r="D92" s="21"/>
      <c r="E92" s="19"/>
      <c r="F92" s="53"/>
      <c r="G92" s="52" t="str">
        <f t="shared" si="13"/>
        <v/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50" t="s">
        <v>68</v>
      </c>
      <c r="B93" s="51" t="s">
        <v>69</v>
      </c>
      <c r="C93" s="52">
        <v>1.0</v>
      </c>
      <c r="D93" s="52" t="s">
        <v>70</v>
      </c>
      <c r="E93" s="52">
        <v>15.0</v>
      </c>
      <c r="F93" s="53" t="s">
        <v>58</v>
      </c>
      <c r="G93" s="52">
        <v>15.0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55" t="s">
        <v>24</v>
      </c>
      <c r="B94" s="21"/>
      <c r="C94" s="21"/>
      <c r="D94" s="21"/>
      <c r="E94" s="19"/>
      <c r="F94" s="17" t="s">
        <v>19</v>
      </c>
      <c r="G94" s="56" t="s">
        <v>20</v>
      </c>
      <c r="H94" s="29">
        <f>SUM(G95:G109)</f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1.75" customHeight="1">
      <c r="A95" s="50">
        <v>1.0</v>
      </c>
      <c r="B95" s="57" t="s">
        <v>124</v>
      </c>
      <c r="C95" s="21"/>
      <c r="D95" s="21"/>
      <c r="E95" s="19"/>
      <c r="F95" s="60">
        <v>8.0</v>
      </c>
      <c r="G95" s="5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32.25" customHeight="1">
      <c r="A96" s="50">
        <v>2.0</v>
      </c>
      <c r="B96" s="57" t="s">
        <v>125</v>
      </c>
      <c r="C96" s="21"/>
      <c r="D96" s="21"/>
      <c r="E96" s="19"/>
      <c r="F96" s="60">
        <v>20.0</v>
      </c>
      <c r="G96" s="5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1.75" customHeight="1">
      <c r="A97" s="50">
        <v>3.0</v>
      </c>
      <c r="B97" s="57" t="s">
        <v>126</v>
      </c>
      <c r="C97" s="21"/>
      <c r="D97" s="21"/>
      <c r="E97" s="19"/>
      <c r="F97" s="60">
        <v>12.0</v>
      </c>
      <c r="G97" s="5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32.25" customHeight="1">
      <c r="A98" s="50">
        <v>4.0</v>
      </c>
      <c r="B98" s="57" t="s">
        <v>127</v>
      </c>
      <c r="C98" s="21"/>
      <c r="D98" s="21"/>
      <c r="E98" s="19"/>
      <c r="F98" s="60">
        <v>3.0</v>
      </c>
      <c r="G98" s="5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1.75" customHeight="1">
      <c r="A99" s="50">
        <v>5.0</v>
      </c>
      <c r="B99" s="57" t="s">
        <v>128</v>
      </c>
      <c r="C99" s="21"/>
      <c r="D99" s="21"/>
      <c r="E99" s="19"/>
      <c r="F99" s="60">
        <v>6.0</v>
      </c>
      <c r="G99" s="5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50">
        <v>6.0</v>
      </c>
      <c r="B100" s="57" t="s">
        <v>61</v>
      </c>
      <c r="C100" s="21"/>
      <c r="D100" s="21"/>
      <c r="E100" s="19"/>
      <c r="F100" s="60">
        <v>7.0</v>
      </c>
      <c r="G100" s="5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50">
        <v>7.0</v>
      </c>
      <c r="B101" s="57" t="s">
        <v>129</v>
      </c>
      <c r="C101" s="21"/>
      <c r="D101" s="21"/>
      <c r="E101" s="19"/>
      <c r="F101" s="60"/>
      <c r="G101" s="5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50">
        <v>8.0</v>
      </c>
      <c r="B102" s="57"/>
      <c r="C102" s="21"/>
      <c r="D102" s="21"/>
      <c r="E102" s="19"/>
      <c r="F102" s="60"/>
      <c r="G102" s="5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50">
        <v>9.0</v>
      </c>
      <c r="B103" s="57"/>
      <c r="C103" s="21"/>
      <c r="D103" s="21"/>
      <c r="E103" s="19"/>
      <c r="F103" s="60"/>
      <c r="G103" s="5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50">
        <v>10.0</v>
      </c>
      <c r="B104" s="57"/>
      <c r="C104" s="21"/>
      <c r="D104" s="21"/>
      <c r="E104" s="19"/>
      <c r="F104" s="60"/>
      <c r="G104" s="5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50">
        <v>11.0</v>
      </c>
      <c r="B105" s="57"/>
      <c r="C105" s="21"/>
      <c r="D105" s="21"/>
      <c r="E105" s="19"/>
      <c r="F105" s="60"/>
      <c r="G105" s="5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50">
        <v>12.0</v>
      </c>
      <c r="B106" s="57"/>
      <c r="C106" s="21"/>
      <c r="D106" s="21"/>
      <c r="E106" s="19"/>
      <c r="F106" s="60"/>
      <c r="G106" s="5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50">
        <v>13.0</v>
      </c>
      <c r="B107" s="57"/>
      <c r="C107" s="21"/>
      <c r="D107" s="21"/>
      <c r="E107" s="19"/>
      <c r="F107" s="60"/>
      <c r="G107" s="5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50">
        <v>14.0</v>
      </c>
      <c r="B108" s="57"/>
      <c r="C108" s="21"/>
      <c r="D108" s="21"/>
      <c r="E108" s="19"/>
      <c r="F108" s="60"/>
      <c r="G108" s="5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50">
        <v>15.0</v>
      </c>
      <c r="B109" s="57"/>
      <c r="C109" s="21"/>
      <c r="D109" s="21"/>
      <c r="E109" s="19"/>
      <c r="F109" s="60"/>
      <c r="G109" s="5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50" t="s">
        <v>71</v>
      </c>
      <c r="B110" s="51" t="s">
        <v>72</v>
      </c>
      <c r="C110" s="52">
        <v>2.0</v>
      </c>
      <c r="D110" s="52" t="s">
        <v>39</v>
      </c>
      <c r="E110" s="52">
        <v>10.0</v>
      </c>
      <c r="F110" s="53" t="s">
        <v>58</v>
      </c>
      <c r="G110" s="52">
        <v>5.0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55" t="s">
        <v>24</v>
      </c>
      <c r="B111" s="21"/>
      <c r="C111" s="21"/>
      <c r="D111" s="21"/>
      <c r="E111" s="19"/>
      <c r="F111" s="17" t="s">
        <v>19</v>
      </c>
      <c r="G111" s="56" t="s">
        <v>20</v>
      </c>
      <c r="H111" s="29">
        <f>SUM(G112:G116)</f>
        <v>2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1.75" customHeight="1">
      <c r="A112" s="50">
        <v>1.0</v>
      </c>
      <c r="B112" s="57" t="s">
        <v>130</v>
      </c>
      <c r="C112" s="21"/>
      <c r="D112" s="21"/>
      <c r="E112" s="19"/>
      <c r="F112" s="53" t="s">
        <v>45</v>
      </c>
      <c r="G112" s="52">
        <f t="shared" ref="G112:G116" si="14">IF(B112&lt;&gt;"",2,"")</f>
        <v>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50">
        <v>2.0</v>
      </c>
      <c r="B113" s="57"/>
      <c r="C113" s="21"/>
      <c r="D113" s="21"/>
      <c r="E113" s="19"/>
      <c r="F113" s="53" t="s">
        <v>45</v>
      </c>
      <c r="G113" s="52" t="str">
        <f t="shared" si="14"/>
        <v/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50">
        <v>3.0</v>
      </c>
      <c r="B114" s="57"/>
      <c r="C114" s="21"/>
      <c r="D114" s="21"/>
      <c r="E114" s="19"/>
      <c r="F114" s="53" t="s">
        <v>45</v>
      </c>
      <c r="G114" s="52" t="str">
        <f t="shared" si="14"/>
        <v/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50">
        <v>4.0</v>
      </c>
      <c r="B115" s="57"/>
      <c r="C115" s="21"/>
      <c r="D115" s="21"/>
      <c r="E115" s="19"/>
      <c r="F115" s="53" t="s">
        <v>45</v>
      </c>
      <c r="G115" s="52" t="str">
        <f t="shared" si="14"/>
        <v/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50">
        <v>5.0</v>
      </c>
      <c r="B116" s="57"/>
      <c r="C116" s="21"/>
      <c r="D116" s="21"/>
      <c r="E116" s="19"/>
      <c r="F116" s="53" t="s">
        <v>45</v>
      </c>
      <c r="G116" s="52" t="str">
        <f t="shared" si="14"/>
        <v/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50" t="s">
        <v>73</v>
      </c>
      <c r="B117" s="51" t="s">
        <v>74</v>
      </c>
      <c r="C117" s="52">
        <v>3.0</v>
      </c>
      <c r="D117" s="52" t="s">
        <v>75</v>
      </c>
      <c r="E117" s="52">
        <v>15.0</v>
      </c>
      <c r="F117" s="53" t="s">
        <v>58</v>
      </c>
      <c r="G117" s="52">
        <v>5.0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55" t="s">
        <v>24</v>
      </c>
      <c r="B118" s="21"/>
      <c r="C118" s="21"/>
      <c r="D118" s="21"/>
      <c r="E118" s="19"/>
      <c r="F118" s="17" t="s">
        <v>19</v>
      </c>
      <c r="G118" s="56" t="s">
        <v>20</v>
      </c>
      <c r="H118" s="29">
        <f>SUM(G119:G123)</f>
        <v>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50">
        <v>1.0</v>
      </c>
      <c r="B119" s="57"/>
      <c r="C119" s="21"/>
      <c r="D119" s="21"/>
      <c r="E119" s="19"/>
      <c r="F119" s="53" t="s">
        <v>45</v>
      </c>
      <c r="G119" s="52" t="str">
        <f t="shared" ref="G119:G123" si="15">IF(B119&lt;&gt;"",3,"")</f>
        <v/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50">
        <v>2.0</v>
      </c>
      <c r="B120" s="57"/>
      <c r="C120" s="21"/>
      <c r="D120" s="21"/>
      <c r="E120" s="19"/>
      <c r="F120" s="53" t="s">
        <v>45</v>
      </c>
      <c r="G120" s="52" t="str">
        <f t="shared" si="15"/>
        <v/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50">
        <v>3.0</v>
      </c>
      <c r="B121" s="57"/>
      <c r="C121" s="21"/>
      <c r="D121" s="21"/>
      <c r="E121" s="19"/>
      <c r="F121" s="53" t="s">
        <v>45</v>
      </c>
      <c r="G121" s="52" t="str">
        <f t="shared" si="15"/>
        <v/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50">
        <v>4.0</v>
      </c>
      <c r="B122" s="57"/>
      <c r="C122" s="21"/>
      <c r="D122" s="21"/>
      <c r="E122" s="19"/>
      <c r="F122" s="53" t="s">
        <v>45</v>
      </c>
      <c r="G122" s="52" t="str">
        <f t="shared" si="15"/>
        <v/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50">
        <v>5.0</v>
      </c>
      <c r="B123" s="57"/>
      <c r="C123" s="21"/>
      <c r="D123" s="21"/>
      <c r="E123" s="19"/>
      <c r="F123" s="53" t="s">
        <v>45</v>
      </c>
      <c r="G123" s="52" t="str">
        <f t="shared" si="15"/>
        <v/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50" t="s">
        <v>76</v>
      </c>
      <c r="B124" s="51" t="s">
        <v>77</v>
      </c>
      <c r="C124" s="52">
        <v>1.0</v>
      </c>
      <c r="D124" s="52" t="s">
        <v>78</v>
      </c>
      <c r="E124" s="52">
        <v>10.0</v>
      </c>
      <c r="F124" s="53" t="s">
        <v>58</v>
      </c>
      <c r="G124" s="52">
        <v>10.0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55" t="s">
        <v>24</v>
      </c>
      <c r="B125" s="21"/>
      <c r="C125" s="21"/>
      <c r="D125" s="21"/>
      <c r="E125" s="19"/>
      <c r="F125" s="17" t="s">
        <v>19</v>
      </c>
      <c r="G125" s="56" t="s">
        <v>20</v>
      </c>
      <c r="H125" s="29">
        <f>SUM(G126:G135)</f>
        <v>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50">
        <v>1.0</v>
      </c>
      <c r="B126" s="57"/>
      <c r="C126" s="21"/>
      <c r="D126" s="21"/>
      <c r="E126" s="19"/>
      <c r="F126" s="53" t="s">
        <v>45</v>
      </c>
      <c r="G126" s="52" t="str">
        <f t="shared" ref="G126:G135" si="16">IF(B126&lt;&gt;"",1,"")</f>
        <v/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50">
        <v>2.0</v>
      </c>
      <c r="B127" s="57"/>
      <c r="C127" s="21"/>
      <c r="D127" s="21"/>
      <c r="E127" s="19"/>
      <c r="F127" s="53" t="s">
        <v>45</v>
      </c>
      <c r="G127" s="52" t="str">
        <f t="shared" si="16"/>
        <v/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50">
        <v>3.0</v>
      </c>
      <c r="B128" s="57"/>
      <c r="C128" s="21"/>
      <c r="D128" s="21"/>
      <c r="E128" s="19"/>
      <c r="F128" s="53" t="s">
        <v>45</v>
      </c>
      <c r="G128" s="52" t="str">
        <f t="shared" si="16"/>
        <v/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50">
        <v>4.0</v>
      </c>
      <c r="B129" s="57"/>
      <c r="C129" s="21"/>
      <c r="D129" s="21"/>
      <c r="E129" s="19"/>
      <c r="F129" s="53" t="s">
        <v>45</v>
      </c>
      <c r="G129" s="52" t="str">
        <f t="shared" si="16"/>
        <v/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50">
        <v>5.0</v>
      </c>
      <c r="B130" s="57"/>
      <c r="C130" s="21"/>
      <c r="D130" s="21"/>
      <c r="E130" s="19"/>
      <c r="F130" s="53" t="s">
        <v>45</v>
      </c>
      <c r="G130" s="52" t="str">
        <f t="shared" si="16"/>
        <v/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50">
        <v>6.0</v>
      </c>
      <c r="B131" s="57"/>
      <c r="C131" s="21"/>
      <c r="D131" s="21"/>
      <c r="E131" s="19"/>
      <c r="F131" s="53" t="s">
        <v>45</v>
      </c>
      <c r="G131" s="52" t="str">
        <f t="shared" si="16"/>
        <v/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50">
        <v>7.0</v>
      </c>
      <c r="B132" s="57"/>
      <c r="C132" s="21"/>
      <c r="D132" s="21"/>
      <c r="E132" s="19"/>
      <c r="F132" s="53" t="s">
        <v>45</v>
      </c>
      <c r="G132" s="52" t="str">
        <f t="shared" si="16"/>
        <v/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50">
        <v>8.0</v>
      </c>
      <c r="B133" s="57"/>
      <c r="C133" s="21"/>
      <c r="D133" s="21"/>
      <c r="E133" s="19"/>
      <c r="F133" s="53" t="s">
        <v>45</v>
      </c>
      <c r="G133" s="52" t="str">
        <f t="shared" si="16"/>
        <v/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50">
        <v>9.0</v>
      </c>
      <c r="B134" s="57"/>
      <c r="C134" s="21"/>
      <c r="D134" s="21"/>
      <c r="E134" s="19"/>
      <c r="F134" s="53" t="s">
        <v>45</v>
      </c>
      <c r="G134" s="52" t="str">
        <f t="shared" si="16"/>
        <v/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50">
        <v>10.0</v>
      </c>
      <c r="B135" s="57"/>
      <c r="C135" s="21"/>
      <c r="D135" s="21"/>
      <c r="E135" s="19"/>
      <c r="F135" s="53" t="s">
        <v>45</v>
      </c>
      <c r="G135" s="52" t="str">
        <f t="shared" si="16"/>
        <v/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54" t="s">
        <v>79</v>
      </c>
      <c r="B136" s="21"/>
      <c r="C136" s="21"/>
      <c r="D136" s="21"/>
      <c r="E136" s="21"/>
      <c r="F136" s="21"/>
      <c r="G136" s="1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50" t="s">
        <v>80</v>
      </c>
      <c r="B137" s="51" t="s">
        <v>81</v>
      </c>
      <c r="C137" s="52">
        <v>10.0</v>
      </c>
      <c r="D137" s="52" t="s">
        <v>82</v>
      </c>
      <c r="E137" s="52">
        <v>50.0</v>
      </c>
      <c r="F137" s="52" t="s">
        <v>83</v>
      </c>
      <c r="G137" s="52">
        <v>5.0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55" t="s">
        <v>24</v>
      </c>
      <c r="B138" s="21"/>
      <c r="C138" s="21"/>
      <c r="D138" s="21"/>
      <c r="E138" s="19"/>
      <c r="F138" s="17" t="s">
        <v>19</v>
      </c>
      <c r="G138" s="56" t="s">
        <v>20</v>
      </c>
      <c r="H138" s="29">
        <f>SUM(G139:G143)</f>
        <v>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50">
        <v>1.0</v>
      </c>
      <c r="B139" s="57"/>
      <c r="C139" s="21"/>
      <c r="D139" s="21"/>
      <c r="E139" s="19"/>
      <c r="F139" s="52" t="s">
        <v>45</v>
      </c>
      <c r="G139" s="52" t="str">
        <f t="shared" ref="G139:G143" si="17">IF(B139&lt;&gt;"",10,"")</f>
        <v/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50">
        <v>2.0</v>
      </c>
      <c r="B140" s="57"/>
      <c r="C140" s="21"/>
      <c r="D140" s="21"/>
      <c r="E140" s="19"/>
      <c r="F140" s="52" t="s">
        <v>45</v>
      </c>
      <c r="G140" s="52" t="str">
        <f t="shared" si="17"/>
        <v/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50">
        <v>3.0</v>
      </c>
      <c r="B141" s="57"/>
      <c r="C141" s="21"/>
      <c r="D141" s="21"/>
      <c r="E141" s="19"/>
      <c r="F141" s="52" t="s">
        <v>45</v>
      </c>
      <c r="G141" s="52" t="str">
        <f t="shared" si="17"/>
        <v/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50">
        <v>4.0</v>
      </c>
      <c r="B142" s="57"/>
      <c r="C142" s="21"/>
      <c r="D142" s="21"/>
      <c r="E142" s="19"/>
      <c r="F142" s="52" t="s">
        <v>45</v>
      </c>
      <c r="G142" s="52" t="str">
        <f t="shared" si="17"/>
        <v/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50">
        <v>5.0</v>
      </c>
      <c r="B143" s="57"/>
      <c r="C143" s="21"/>
      <c r="D143" s="21"/>
      <c r="E143" s="19"/>
      <c r="F143" s="52" t="s">
        <v>45</v>
      </c>
      <c r="G143" s="52" t="str">
        <f t="shared" si="17"/>
        <v/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50" t="s">
        <v>84</v>
      </c>
      <c r="B144" s="51" t="s">
        <v>85</v>
      </c>
      <c r="C144" s="52">
        <v>5.0</v>
      </c>
      <c r="D144" s="52" t="s">
        <v>82</v>
      </c>
      <c r="E144" s="52">
        <v>25.0</v>
      </c>
      <c r="F144" s="52" t="s">
        <v>83</v>
      </c>
      <c r="G144" s="52">
        <v>5.0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55" t="s">
        <v>24</v>
      </c>
      <c r="B145" s="21"/>
      <c r="C145" s="21"/>
      <c r="D145" s="21"/>
      <c r="E145" s="19"/>
      <c r="F145" s="17" t="s">
        <v>19</v>
      </c>
      <c r="G145" s="56" t="s">
        <v>20</v>
      </c>
      <c r="H145" s="29">
        <f>SUM(G146:G150)</f>
        <v>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50">
        <v>1.0</v>
      </c>
      <c r="B146" s="57"/>
      <c r="C146" s="21"/>
      <c r="D146" s="21"/>
      <c r="E146" s="19"/>
      <c r="F146" s="52" t="s">
        <v>45</v>
      </c>
      <c r="G146" s="52" t="str">
        <f t="shared" ref="G146:G150" si="18">IF(B146&lt;&gt;"",5,"")</f>
        <v/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50">
        <v>2.0</v>
      </c>
      <c r="B147" s="57"/>
      <c r="C147" s="21"/>
      <c r="D147" s="21"/>
      <c r="E147" s="19"/>
      <c r="F147" s="52" t="s">
        <v>45</v>
      </c>
      <c r="G147" s="52" t="str">
        <f t="shared" si="18"/>
        <v/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50">
        <v>3.0</v>
      </c>
      <c r="B148" s="57"/>
      <c r="C148" s="21"/>
      <c r="D148" s="21"/>
      <c r="E148" s="19"/>
      <c r="F148" s="52" t="s">
        <v>45</v>
      </c>
      <c r="G148" s="52" t="str">
        <f t="shared" si="18"/>
        <v/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50">
        <v>4.0</v>
      </c>
      <c r="B149" s="57"/>
      <c r="C149" s="21"/>
      <c r="D149" s="21"/>
      <c r="E149" s="19"/>
      <c r="F149" s="52" t="s">
        <v>45</v>
      </c>
      <c r="G149" s="52" t="str">
        <f t="shared" si="18"/>
        <v/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50">
        <v>5.0</v>
      </c>
      <c r="B150" s="57"/>
      <c r="C150" s="21"/>
      <c r="D150" s="21"/>
      <c r="E150" s="19"/>
      <c r="F150" s="52" t="s">
        <v>45</v>
      </c>
      <c r="G150" s="52" t="str">
        <f t="shared" si="18"/>
        <v/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50" t="s">
        <v>86</v>
      </c>
      <c r="B151" s="51" t="s">
        <v>87</v>
      </c>
      <c r="C151" s="52">
        <v>3.0</v>
      </c>
      <c r="D151" s="52" t="s">
        <v>82</v>
      </c>
      <c r="E151" s="52">
        <v>15.0</v>
      </c>
      <c r="F151" s="52" t="s">
        <v>83</v>
      </c>
      <c r="G151" s="52">
        <v>5.0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55" t="s">
        <v>24</v>
      </c>
      <c r="B152" s="21"/>
      <c r="C152" s="21"/>
      <c r="D152" s="21"/>
      <c r="E152" s="19"/>
      <c r="F152" s="17" t="s">
        <v>19</v>
      </c>
      <c r="G152" s="56" t="s">
        <v>20</v>
      </c>
      <c r="H152" s="29">
        <f>SUM(G153:G157)</f>
        <v>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50">
        <v>1.0</v>
      </c>
      <c r="B153" s="57"/>
      <c r="C153" s="21"/>
      <c r="D153" s="21"/>
      <c r="E153" s="19"/>
      <c r="F153" s="52" t="s">
        <v>45</v>
      </c>
      <c r="G153" s="52" t="str">
        <f t="shared" ref="G153:G157" si="19">IF(B153&lt;&gt;"",3,"")</f>
        <v/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50">
        <v>2.0</v>
      </c>
      <c r="B154" s="57"/>
      <c r="C154" s="21"/>
      <c r="D154" s="21"/>
      <c r="E154" s="19"/>
      <c r="F154" s="52" t="s">
        <v>45</v>
      </c>
      <c r="G154" s="52" t="str">
        <f t="shared" si="19"/>
        <v/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50">
        <v>3.0</v>
      </c>
      <c r="B155" s="57"/>
      <c r="C155" s="21"/>
      <c r="D155" s="21"/>
      <c r="E155" s="19"/>
      <c r="F155" s="52" t="s">
        <v>45</v>
      </c>
      <c r="G155" s="52" t="str">
        <f t="shared" si="19"/>
        <v/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50">
        <v>4.0</v>
      </c>
      <c r="B156" s="57"/>
      <c r="C156" s="21"/>
      <c r="D156" s="21"/>
      <c r="E156" s="19"/>
      <c r="F156" s="52" t="s">
        <v>45</v>
      </c>
      <c r="G156" s="52" t="str">
        <f t="shared" si="19"/>
        <v/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50">
        <v>5.0</v>
      </c>
      <c r="B157" s="57"/>
      <c r="C157" s="21"/>
      <c r="D157" s="21"/>
      <c r="E157" s="19"/>
      <c r="F157" s="52" t="s">
        <v>45</v>
      </c>
      <c r="G157" s="52" t="str">
        <f t="shared" si="19"/>
        <v/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50" t="s">
        <v>88</v>
      </c>
      <c r="B158" s="51" t="s">
        <v>89</v>
      </c>
      <c r="C158" s="52">
        <v>2.0</v>
      </c>
      <c r="D158" s="52" t="s">
        <v>82</v>
      </c>
      <c r="E158" s="52">
        <v>10.0</v>
      </c>
      <c r="F158" s="52" t="s">
        <v>83</v>
      </c>
      <c r="G158" s="52">
        <v>5.0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55" t="s">
        <v>24</v>
      </c>
      <c r="B159" s="21"/>
      <c r="C159" s="21"/>
      <c r="D159" s="21"/>
      <c r="E159" s="19"/>
      <c r="F159" s="17" t="s">
        <v>19</v>
      </c>
      <c r="G159" s="56" t="s">
        <v>20</v>
      </c>
      <c r="H159" s="29">
        <f>SUM(G160:G164)</f>
        <v>0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50">
        <v>1.0</v>
      </c>
      <c r="B160" s="57"/>
      <c r="C160" s="21"/>
      <c r="D160" s="21"/>
      <c r="E160" s="19"/>
      <c r="F160" s="52" t="s">
        <v>45</v>
      </c>
      <c r="G160" s="52" t="str">
        <f t="shared" ref="G160:G164" si="20">IF(B160&lt;&gt;"",2,"")</f>
        <v/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50">
        <v>2.0</v>
      </c>
      <c r="B161" s="57"/>
      <c r="C161" s="21"/>
      <c r="D161" s="21"/>
      <c r="E161" s="19"/>
      <c r="F161" s="52" t="s">
        <v>45</v>
      </c>
      <c r="G161" s="52" t="str">
        <f t="shared" si="20"/>
        <v/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50">
        <v>3.0</v>
      </c>
      <c r="B162" s="57"/>
      <c r="C162" s="21"/>
      <c r="D162" s="21"/>
      <c r="E162" s="19"/>
      <c r="F162" s="52" t="s">
        <v>45</v>
      </c>
      <c r="G162" s="52" t="str">
        <f t="shared" si="20"/>
        <v/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50">
        <v>4.0</v>
      </c>
      <c r="B163" s="57"/>
      <c r="C163" s="21"/>
      <c r="D163" s="21"/>
      <c r="E163" s="19"/>
      <c r="F163" s="52" t="s">
        <v>45</v>
      </c>
      <c r="G163" s="52" t="str">
        <f t="shared" si="20"/>
        <v/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50">
        <v>5.0</v>
      </c>
      <c r="B164" s="57"/>
      <c r="C164" s="21"/>
      <c r="D164" s="21"/>
      <c r="E164" s="19"/>
      <c r="F164" s="52" t="s">
        <v>45</v>
      </c>
      <c r="G164" s="52" t="str">
        <f t="shared" si="20"/>
        <v/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50" t="s">
        <v>90</v>
      </c>
      <c r="B165" s="51" t="s">
        <v>91</v>
      </c>
      <c r="C165" s="52">
        <v>2.0</v>
      </c>
      <c r="D165" s="52" t="s">
        <v>82</v>
      </c>
      <c r="E165" s="52">
        <v>10.0</v>
      </c>
      <c r="F165" s="52" t="s">
        <v>83</v>
      </c>
      <c r="G165" s="52">
        <v>5.0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55" t="s">
        <v>24</v>
      </c>
      <c r="B166" s="21"/>
      <c r="C166" s="21"/>
      <c r="D166" s="21"/>
      <c r="E166" s="19"/>
      <c r="F166" s="17" t="s">
        <v>19</v>
      </c>
      <c r="G166" s="56" t="s">
        <v>20</v>
      </c>
      <c r="H166" s="29">
        <f>SUM(G167:G171)</f>
        <v>0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50">
        <v>1.0</v>
      </c>
      <c r="B167" s="57"/>
      <c r="C167" s="21"/>
      <c r="D167" s="21"/>
      <c r="E167" s="19"/>
      <c r="F167" s="52" t="s">
        <v>45</v>
      </c>
      <c r="G167" s="52" t="str">
        <f t="shared" ref="G167:G171" si="21">IF(B167&lt;&gt;"",2,"")</f>
        <v/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50">
        <v>2.0</v>
      </c>
      <c r="B168" s="57"/>
      <c r="C168" s="21"/>
      <c r="D168" s="21"/>
      <c r="E168" s="19"/>
      <c r="F168" s="52" t="s">
        <v>45</v>
      </c>
      <c r="G168" s="52" t="str">
        <f t="shared" si="21"/>
        <v/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50">
        <v>3.0</v>
      </c>
      <c r="B169" s="57"/>
      <c r="C169" s="21"/>
      <c r="D169" s="21"/>
      <c r="E169" s="19"/>
      <c r="F169" s="52" t="s">
        <v>45</v>
      </c>
      <c r="G169" s="52" t="str">
        <f t="shared" si="21"/>
        <v/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50">
        <v>4.0</v>
      </c>
      <c r="B170" s="57"/>
      <c r="C170" s="21"/>
      <c r="D170" s="21"/>
      <c r="E170" s="19"/>
      <c r="F170" s="52" t="s">
        <v>45</v>
      </c>
      <c r="G170" s="52" t="str">
        <f t="shared" si="21"/>
        <v/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50">
        <v>5.0</v>
      </c>
      <c r="B171" s="57"/>
      <c r="C171" s="21"/>
      <c r="D171" s="21"/>
      <c r="E171" s="19"/>
      <c r="F171" s="52" t="s">
        <v>45</v>
      </c>
      <c r="G171" s="52" t="str">
        <f t="shared" si="21"/>
        <v/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50" t="s">
        <v>92</v>
      </c>
      <c r="B172" s="51" t="s">
        <v>93</v>
      </c>
      <c r="C172" s="52">
        <v>2.0</v>
      </c>
      <c r="D172" s="52" t="s">
        <v>82</v>
      </c>
      <c r="E172" s="52">
        <v>10.0</v>
      </c>
      <c r="F172" s="52" t="s">
        <v>83</v>
      </c>
      <c r="G172" s="52">
        <v>5.0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55" t="s">
        <v>24</v>
      </c>
      <c r="B173" s="21"/>
      <c r="C173" s="21"/>
      <c r="D173" s="21"/>
      <c r="E173" s="19"/>
      <c r="F173" s="17" t="s">
        <v>19</v>
      </c>
      <c r="G173" s="56" t="s">
        <v>20</v>
      </c>
      <c r="H173" s="29">
        <f>SUM(G174:G178)</f>
        <v>0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50">
        <v>1.0</v>
      </c>
      <c r="B174" s="57"/>
      <c r="C174" s="21"/>
      <c r="D174" s="21"/>
      <c r="E174" s="19"/>
      <c r="F174" s="52" t="s">
        <v>45</v>
      </c>
      <c r="G174" s="52" t="str">
        <f t="shared" ref="G174:G178" si="22">IF(B174&lt;&gt;"",2,"")</f>
        <v/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50">
        <v>2.0</v>
      </c>
      <c r="B175" s="57"/>
      <c r="C175" s="21"/>
      <c r="D175" s="21"/>
      <c r="E175" s="19"/>
      <c r="F175" s="52" t="s">
        <v>45</v>
      </c>
      <c r="G175" s="52" t="str">
        <f t="shared" si="22"/>
        <v/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50">
        <v>3.0</v>
      </c>
      <c r="B176" s="57"/>
      <c r="C176" s="21"/>
      <c r="D176" s="21"/>
      <c r="E176" s="19"/>
      <c r="F176" s="52" t="s">
        <v>45</v>
      </c>
      <c r="G176" s="52" t="str">
        <f t="shared" si="22"/>
        <v/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50">
        <v>4.0</v>
      </c>
      <c r="B177" s="57"/>
      <c r="C177" s="21"/>
      <c r="D177" s="21"/>
      <c r="E177" s="19"/>
      <c r="F177" s="52" t="s">
        <v>45</v>
      </c>
      <c r="G177" s="52" t="str">
        <f t="shared" si="22"/>
        <v/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50">
        <v>5.0</v>
      </c>
      <c r="B178" s="57"/>
      <c r="C178" s="21"/>
      <c r="D178" s="21"/>
      <c r="E178" s="19"/>
      <c r="F178" s="52" t="s">
        <v>45</v>
      </c>
      <c r="G178" s="52" t="str">
        <f t="shared" si="22"/>
        <v/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5">
    <mergeCell ref="A61:G61"/>
    <mergeCell ref="A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G74"/>
    <mergeCell ref="A76:E76"/>
    <mergeCell ref="B77:E77"/>
    <mergeCell ref="B78:E78"/>
    <mergeCell ref="A80:E80"/>
    <mergeCell ref="B81:E81"/>
    <mergeCell ref="B82:E82"/>
    <mergeCell ref="A84:E84"/>
    <mergeCell ref="B85:E85"/>
    <mergeCell ref="B86:E86"/>
    <mergeCell ref="B87:E87"/>
    <mergeCell ref="B88:E88"/>
    <mergeCell ref="A90:E90"/>
    <mergeCell ref="B91:E91"/>
    <mergeCell ref="B92:E92"/>
    <mergeCell ref="A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A118:E118"/>
    <mergeCell ref="B119:E119"/>
    <mergeCell ref="B120:E120"/>
    <mergeCell ref="B121:E121"/>
    <mergeCell ref="B122:E122"/>
    <mergeCell ref="B123:E123"/>
    <mergeCell ref="A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A136:G136"/>
    <mergeCell ref="A138:E138"/>
    <mergeCell ref="B139:E139"/>
    <mergeCell ref="B140:E140"/>
    <mergeCell ref="B141:E141"/>
    <mergeCell ref="B142:E142"/>
    <mergeCell ref="B143:E143"/>
    <mergeCell ref="A145:E145"/>
    <mergeCell ref="B146:E146"/>
    <mergeCell ref="B147:E147"/>
    <mergeCell ref="B148:E148"/>
    <mergeCell ref="B149:E149"/>
    <mergeCell ref="B150:E150"/>
    <mergeCell ref="A152:E152"/>
    <mergeCell ref="B153:E153"/>
    <mergeCell ref="B154:E154"/>
    <mergeCell ref="B155:E155"/>
    <mergeCell ref="B156:E156"/>
    <mergeCell ref="B157:E157"/>
    <mergeCell ref="A159:E159"/>
    <mergeCell ref="B160:E160"/>
    <mergeCell ref="B161:E161"/>
    <mergeCell ref="B162:E162"/>
    <mergeCell ref="B163:E163"/>
    <mergeCell ref="B164:E164"/>
    <mergeCell ref="B174:E174"/>
    <mergeCell ref="B175:E175"/>
    <mergeCell ref="B176:E176"/>
    <mergeCell ref="B177:E177"/>
    <mergeCell ref="B178:E178"/>
    <mergeCell ref="A166:E166"/>
    <mergeCell ref="B167:E167"/>
    <mergeCell ref="B168:E168"/>
    <mergeCell ref="B169:E169"/>
    <mergeCell ref="B170:E170"/>
    <mergeCell ref="B171:E171"/>
    <mergeCell ref="A173:E173"/>
    <mergeCell ref="B8:F8"/>
    <mergeCell ref="C12:D12"/>
    <mergeCell ref="A13:G13"/>
    <mergeCell ref="A15:E15"/>
    <mergeCell ref="B16:E16"/>
    <mergeCell ref="B17:E17"/>
    <mergeCell ref="B18:E18"/>
    <mergeCell ref="B19:E19"/>
    <mergeCell ref="A21:E21"/>
    <mergeCell ref="B22:E22"/>
    <mergeCell ref="B23:E23"/>
    <mergeCell ref="B24:E24"/>
    <mergeCell ref="B25:E25"/>
    <mergeCell ref="A27:E27"/>
    <mergeCell ref="B28:E28"/>
    <mergeCell ref="B29:E29"/>
    <mergeCell ref="A31:E31"/>
    <mergeCell ref="B32:E32"/>
    <mergeCell ref="B33:E33"/>
    <mergeCell ref="B34:E34"/>
    <mergeCell ref="B35:E35"/>
    <mergeCell ref="B36:E36"/>
    <mergeCell ref="A37:G37"/>
    <mergeCell ref="A39:E39"/>
    <mergeCell ref="B40:E40"/>
    <mergeCell ref="B41:E41"/>
    <mergeCell ref="A42:G42"/>
    <mergeCell ref="A44:E44"/>
    <mergeCell ref="B45:E45"/>
    <mergeCell ref="B46:E46"/>
    <mergeCell ref="B47:E47"/>
    <mergeCell ref="B48:E48"/>
    <mergeCell ref="A50:E50"/>
    <mergeCell ref="B51:E51"/>
    <mergeCell ref="B52:E52"/>
    <mergeCell ref="B53:E53"/>
    <mergeCell ref="B54:E54"/>
    <mergeCell ref="A56:E56"/>
    <mergeCell ref="B57:E57"/>
    <mergeCell ref="B58:E58"/>
    <mergeCell ref="B59:E59"/>
    <mergeCell ref="B60:E60"/>
    <mergeCell ref="B109:E109"/>
    <mergeCell ref="A111:E111"/>
    <mergeCell ref="B112:E112"/>
    <mergeCell ref="B113:E113"/>
    <mergeCell ref="B114:E114"/>
    <mergeCell ref="B115:E115"/>
    <mergeCell ref="B116:E116"/>
  </mergeCells>
  <printOptions/>
  <pageMargins bottom="1.025" footer="0.0" header="0.0" left="0.7875" right="0.7875" top="0.39375"/>
  <pageSetup paperSize="9" orientation="portrait"/>
  <headerFooter>
    <oddFooter>&amp;Cpág. &amp;P de &amp;R&amp;D     &amp;T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6.14"/>
    <col customWidth="1" min="2" max="2" width="27.43"/>
    <col customWidth="1" min="3" max="3" width="4.14"/>
    <col customWidth="1" min="4" max="4" width="7.29"/>
    <col customWidth="1" min="5" max="5" width="11.57"/>
    <col customWidth="1" min="6" max="6" width="12.86"/>
    <col customWidth="1" min="7" max="7" width="12.57"/>
    <col customWidth="1" hidden="1" min="8" max="8" width="11.57"/>
    <col customWidth="1" min="9" max="26" width="8.71"/>
  </cols>
  <sheetData>
    <row r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0</v>
      </c>
      <c r="B4" s="4"/>
      <c r="C4" s="5"/>
      <c r="D4" s="5"/>
      <c r="E4" s="1"/>
      <c r="F4" s="5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7" t="s">
        <v>1</v>
      </c>
      <c r="B5" s="4"/>
      <c r="C5" s="5"/>
      <c r="D5" s="5"/>
      <c r="E5" s="5"/>
      <c r="F5" s="5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7" t="s">
        <v>2</v>
      </c>
      <c r="B6" s="8"/>
      <c r="C6" s="4"/>
      <c r="D6" s="8"/>
      <c r="E6" s="8"/>
      <c r="F6" s="8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7"/>
      <c r="B7" s="8"/>
      <c r="C7" s="4"/>
      <c r="D7" s="8"/>
      <c r="E7" s="8"/>
      <c r="F7" s="8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9" t="s">
        <v>3</v>
      </c>
      <c r="B8" s="10" t="s">
        <v>131</v>
      </c>
      <c r="C8" s="11"/>
      <c r="D8" s="11"/>
      <c r="E8" s="11"/>
      <c r="F8" s="11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/>
      <c r="C9" s="2"/>
      <c r="D9" s="2"/>
      <c r="E9" s="2"/>
      <c r="F9" s="1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4" t="s">
        <v>4</v>
      </c>
      <c r="C10" s="15">
        <v>100.0</v>
      </c>
      <c r="D10" s="15" t="s">
        <v>5</v>
      </c>
      <c r="E10" s="2"/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4" t="s">
        <v>6</v>
      </c>
      <c r="C11" s="15">
        <f>SUM(H15,H21,H27,H31,H39,H44,H50,H56,H63,H76,H80,H84,H90,H94,H111,H118,H125,H138,H145,H152,H159,H166,H173)</f>
        <v>40</v>
      </c>
      <c r="D11" s="15" t="s">
        <v>5</v>
      </c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0" customHeight="1">
      <c r="A12" s="16" t="s">
        <v>7</v>
      </c>
      <c r="B12" s="17" t="s">
        <v>8</v>
      </c>
      <c r="C12" s="18" t="s">
        <v>9</v>
      </c>
      <c r="D12" s="19"/>
      <c r="E12" s="17" t="s">
        <v>10</v>
      </c>
      <c r="F12" s="17" t="s">
        <v>11</v>
      </c>
      <c r="G12" s="17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54" t="s">
        <v>13</v>
      </c>
      <c r="B13" s="21"/>
      <c r="C13" s="21"/>
      <c r="D13" s="21"/>
      <c r="E13" s="21"/>
      <c r="F13" s="21"/>
      <c r="G13" s="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50" t="s">
        <v>14</v>
      </c>
      <c r="B14" s="51" t="s">
        <v>15</v>
      </c>
      <c r="C14" s="52">
        <v>5.0</v>
      </c>
      <c r="D14" s="52" t="s">
        <v>16</v>
      </c>
      <c r="E14" s="52">
        <v>20.0</v>
      </c>
      <c r="F14" s="53" t="s">
        <v>17</v>
      </c>
      <c r="G14" s="52">
        <v>4.0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55" t="s">
        <v>18</v>
      </c>
      <c r="B15" s="21"/>
      <c r="C15" s="21"/>
      <c r="D15" s="21"/>
      <c r="E15" s="19"/>
      <c r="F15" s="17" t="s">
        <v>19</v>
      </c>
      <c r="G15" s="56" t="s">
        <v>20</v>
      </c>
      <c r="H15" s="29">
        <f>SUM(G16:G19)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50">
        <v>1.0</v>
      </c>
      <c r="B16" s="57"/>
      <c r="C16" s="21"/>
      <c r="D16" s="21"/>
      <c r="E16" s="19"/>
      <c r="F16" s="53"/>
      <c r="G16" s="52" t="str">
        <f t="shared" ref="G16:G19" si="1">IF(B16&lt;&gt;"",5,"")</f>
        <v/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50">
        <v>2.0</v>
      </c>
      <c r="B17" s="57"/>
      <c r="C17" s="21"/>
      <c r="D17" s="21"/>
      <c r="E17" s="19"/>
      <c r="F17" s="53"/>
      <c r="G17" s="52" t="str">
        <f t="shared" si="1"/>
        <v/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50">
        <v>3.0</v>
      </c>
      <c r="B18" s="57"/>
      <c r="C18" s="21"/>
      <c r="D18" s="21"/>
      <c r="E18" s="19"/>
      <c r="F18" s="53"/>
      <c r="G18" s="52" t="str">
        <f t="shared" si="1"/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50">
        <v>4.0</v>
      </c>
      <c r="B19" s="57"/>
      <c r="C19" s="21"/>
      <c r="D19" s="21"/>
      <c r="E19" s="19"/>
      <c r="F19" s="53"/>
      <c r="G19" s="52" t="str">
        <f t="shared" si="1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50" t="s">
        <v>21</v>
      </c>
      <c r="B20" s="51" t="s">
        <v>22</v>
      </c>
      <c r="C20" s="52">
        <v>5.0</v>
      </c>
      <c r="D20" s="52" t="s">
        <v>23</v>
      </c>
      <c r="E20" s="52">
        <v>20.0</v>
      </c>
      <c r="F20" s="53" t="s">
        <v>17</v>
      </c>
      <c r="G20" s="52">
        <v>4.0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55" t="s">
        <v>24</v>
      </c>
      <c r="B21" s="21"/>
      <c r="C21" s="21"/>
      <c r="D21" s="21"/>
      <c r="E21" s="19"/>
      <c r="F21" s="17" t="s">
        <v>19</v>
      </c>
      <c r="G21" s="56" t="s">
        <v>20</v>
      </c>
      <c r="H21" s="29">
        <f>SUM(G22:G25)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50">
        <v>1.0</v>
      </c>
      <c r="B22" s="57"/>
      <c r="C22" s="21"/>
      <c r="D22" s="21"/>
      <c r="E22" s="19"/>
      <c r="F22" s="53"/>
      <c r="G22" s="52" t="str">
        <f t="shared" ref="G22:G25" si="2">IF(B22&lt;&gt;"",5,"")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50">
        <v>2.0</v>
      </c>
      <c r="B23" s="57"/>
      <c r="C23" s="21"/>
      <c r="D23" s="21"/>
      <c r="E23" s="19"/>
      <c r="F23" s="53"/>
      <c r="G23" s="52" t="str">
        <f t="shared" si="2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50">
        <v>3.0</v>
      </c>
      <c r="B24" s="57"/>
      <c r="C24" s="21"/>
      <c r="D24" s="21"/>
      <c r="E24" s="19"/>
      <c r="F24" s="53"/>
      <c r="G24" s="52" t="str">
        <f t="shared" si="2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50">
        <v>4.0</v>
      </c>
      <c r="B25" s="57"/>
      <c r="C25" s="21"/>
      <c r="D25" s="21"/>
      <c r="E25" s="19"/>
      <c r="F25" s="53"/>
      <c r="G25" s="52" t="str">
        <f t="shared" si="2"/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50" t="s">
        <v>25</v>
      </c>
      <c r="B26" s="51" t="s">
        <v>26</v>
      </c>
      <c r="C26" s="52">
        <v>10.0</v>
      </c>
      <c r="D26" s="52" t="s">
        <v>27</v>
      </c>
      <c r="E26" s="52">
        <v>20.0</v>
      </c>
      <c r="F26" s="53" t="s">
        <v>17</v>
      </c>
      <c r="G26" s="52">
        <v>2.0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55" t="s">
        <v>28</v>
      </c>
      <c r="B27" s="21"/>
      <c r="C27" s="21"/>
      <c r="D27" s="21"/>
      <c r="E27" s="19"/>
      <c r="F27" s="17" t="s">
        <v>29</v>
      </c>
      <c r="G27" s="56" t="s">
        <v>20</v>
      </c>
      <c r="H27" s="29">
        <f>IF(SUM(G28:G29)&lt;=20,SUM(G28:G29),20)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50">
        <v>1.0</v>
      </c>
      <c r="B28" s="57"/>
      <c r="C28" s="21"/>
      <c r="D28" s="21"/>
      <c r="E28" s="19"/>
      <c r="F28" s="53"/>
      <c r="G28" s="52" t="str">
        <f t="shared" ref="G28:G29" si="3">IF(B28&lt;&gt;"",F28*10,"")</f>
        <v/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50">
        <v>2.0</v>
      </c>
      <c r="B29" s="57"/>
      <c r="C29" s="21"/>
      <c r="D29" s="21"/>
      <c r="E29" s="19"/>
      <c r="F29" s="53"/>
      <c r="G29" s="52" t="str">
        <f t="shared" si="3"/>
        <v/>
      </c>
      <c r="H29" s="4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0" t="s">
        <v>30</v>
      </c>
      <c r="B30" s="51" t="s">
        <v>31</v>
      </c>
      <c r="C30" s="52">
        <v>2.0</v>
      </c>
      <c r="D30" s="52" t="s">
        <v>16</v>
      </c>
      <c r="E30" s="52">
        <v>10.0</v>
      </c>
      <c r="F30" s="53" t="s">
        <v>17</v>
      </c>
      <c r="G30" s="52">
        <v>5.0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5" t="s">
        <v>18</v>
      </c>
      <c r="B31" s="21"/>
      <c r="C31" s="21"/>
      <c r="D31" s="21"/>
      <c r="E31" s="19"/>
      <c r="F31" s="17" t="s">
        <v>19</v>
      </c>
      <c r="G31" s="56" t="s">
        <v>20</v>
      </c>
      <c r="H31" s="29">
        <f>SUM(G32:G36)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50">
        <v>1.0</v>
      </c>
      <c r="B32" s="57"/>
      <c r="C32" s="21"/>
      <c r="D32" s="21"/>
      <c r="E32" s="19"/>
      <c r="F32" s="53"/>
      <c r="G32" s="52" t="str">
        <f t="shared" ref="G32:G36" si="4">IF(B32&lt;&gt;"",2,"")</f>
        <v/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50">
        <v>2.0</v>
      </c>
      <c r="B33" s="57"/>
      <c r="C33" s="21"/>
      <c r="D33" s="21"/>
      <c r="E33" s="19"/>
      <c r="F33" s="53"/>
      <c r="G33" s="52" t="str">
        <f t="shared" si="4"/>
        <v/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50">
        <v>3.0</v>
      </c>
      <c r="B34" s="57"/>
      <c r="C34" s="21"/>
      <c r="D34" s="21"/>
      <c r="E34" s="19"/>
      <c r="F34" s="53"/>
      <c r="G34" s="52" t="str">
        <f t="shared" si="4"/>
        <v/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50">
        <v>4.0</v>
      </c>
      <c r="B35" s="57"/>
      <c r="C35" s="21"/>
      <c r="D35" s="21"/>
      <c r="E35" s="19"/>
      <c r="F35" s="53"/>
      <c r="G35" s="52" t="str">
        <f t="shared" si="4"/>
        <v/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50">
        <v>5.0</v>
      </c>
      <c r="B36" s="57"/>
      <c r="C36" s="21"/>
      <c r="D36" s="21"/>
      <c r="E36" s="19"/>
      <c r="F36" s="53"/>
      <c r="G36" s="52" t="str">
        <f t="shared" si="4"/>
        <v/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54" t="s">
        <v>32</v>
      </c>
      <c r="B37" s="21"/>
      <c r="C37" s="21"/>
      <c r="D37" s="21"/>
      <c r="E37" s="21"/>
      <c r="F37" s="21"/>
      <c r="G37" s="1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50" t="s">
        <v>33</v>
      </c>
      <c r="B38" s="51" t="s">
        <v>34</v>
      </c>
      <c r="C38" s="52">
        <v>20.0</v>
      </c>
      <c r="D38" s="52" t="s">
        <v>16</v>
      </c>
      <c r="E38" s="52">
        <v>40.0</v>
      </c>
      <c r="F38" s="53" t="s">
        <v>35</v>
      </c>
      <c r="G38" s="52">
        <v>2.0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55" t="s">
        <v>28</v>
      </c>
      <c r="B39" s="21"/>
      <c r="C39" s="21"/>
      <c r="D39" s="21"/>
      <c r="E39" s="19"/>
      <c r="F39" s="17" t="s">
        <v>19</v>
      </c>
      <c r="G39" s="56" t="s">
        <v>20</v>
      </c>
      <c r="H39" s="29">
        <f>SUM(G40:G41)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50">
        <v>1.0</v>
      </c>
      <c r="B40" s="57"/>
      <c r="C40" s="21"/>
      <c r="D40" s="21"/>
      <c r="E40" s="19"/>
      <c r="F40" s="53"/>
      <c r="G40" s="52" t="str">
        <f t="shared" ref="G40:G41" si="5">IF(B40&lt;&gt;"",20,"")</f>
        <v/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50">
        <v>2.0</v>
      </c>
      <c r="B41" s="57"/>
      <c r="C41" s="21"/>
      <c r="D41" s="21"/>
      <c r="E41" s="19"/>
      <c r="F41" s="53"/>
      <c r="G41" s="52" t="str">
        <f t="shared" si="5"/>
        <v/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54" t="s">
        <v>36</v>
      </c>
      <c r="B42" s="21"/>
      <c r="C42" s="21"/>
      <c r="D42" s="21"/>
      <c r="E42" s="21"/>
      <c r="F42" s="21"/>
      <c r="G42" s="1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50" t="s">
        <v>37</v>
      </c>
      <c r="B43" s="51" t="s">
        <v>38</v>
      </c>
      <c r="C43" s="52">
        <v>5.0</v>
      </c>
      <c r="D43" s="52" t="s">
        <v>39</v>
      </c>
      <c r="E43" s="52">
        <v>20.0</v>
      </c>
      <c r="F43" s="52" t="s">
        <v>40</v>
      </c>
      <c r="G43" s="52">
        <v>4.0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55" t="s">
        <v>24</v>
      </c>
      <c r="B44" s="21"/>
      <c r="C44" s="21"/>
      <c r="D44" s="21"/>
      <c r="E44" s="19"/>
      <c r="F44" s="17" t="s">
        <v>19</v>
      </c>
      <c r="G44" s="56" t="s">
        <v>20</v>
      </c>
      <c r="H44" s="29">
        <f>SUM(G45:G48)</f>
        <v>15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2.25" customHeight="1">
      <c r="A45" s="50">
        <v>1.0</v>
      </c>
      <c r="B45" s="57" t="s">
        <v>132</v>
      </c>
      <c r="C45" s="21"/>
      <c r="D45" s="21"/>
      <c r="E45" s="19"/>
      <c r="F45" s="52">
        <v>36.0</v>
      </c>
      <c r="G45" s="52">
        <f t="shared" ref="G45:G48" si="6">IF(B45&lt;&gt;"",5,"")</f>
        <v>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1.75" customHeight="1">
      <c r="A46" s="50">
        <v>2.0</v>
      </c>
      <c r="B46" s="57" t="s">
        <v>133</v>
      </c>
      <c r="C46" s="21"/>
      <c r="D46" s="21"/>
      <c r="E46" s="19"/>
      <c r="F46" s="52">
        <v>20.0</v>
      </c>
      <c r="G46" s="52">
        <f t="shared" si="6"/>
        <v>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2.25" customHeight="1">
      <c r="A47" s="50">
        <v>3.0</v>
      </c>
      <c r="B47" s="57" t="s">
        <v>134</v>
      </c>
      <c r="C47" s="21"/>
      <c r="D47" s="21"/>
      <c r="E47" s="19"/>
      <c r="F47" s="52">
        <v>12.0</v>
      </c>
      <c r="G47" s="52">
        <f t="shared" si="6"/>
        <v>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50">
        <v>4.0</v>
      </c>
      <c r="B48" s="57"/>
      <c r="C48" s="21"/>
      <c r="D48" s="21"/>
      <c r="E48" s="19"/>
      <c r="F48" s="52"/>
      <c r="G48" s="52" t="str">
        <f t="shared" si="6"/>
        <v/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50" t="s">
        <v>41</v>
      </c>
      <c r="B49" s="51" t="s">
        <v>42</v>
      </c>
      <c r="C49" s="52">
        <v>5.0</v>
      </c>
      <c r="D49" s="52" t="s">
        <v>43</v>
      </c>
      <c r="E49" s="52">
        <v>20.0</v>
      </c>
      <c r="F49" s="52" t="s">
        <v>40</v>
      </c>
      <c r="G49" s="52">
        <v>4.0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55" t="s">
        <v>44</v>
      </c>
      <c r="B50" s="21"/>
      <c r="C50" s="21"/>
      <c r="D50" s="21"/>
      <c r="E50" s="19"/>
      <c r="F50" s="17" t="s">
        <v>19</v>
      </c>
      <c r="G50" s="56" t="s">
        <v>20</v>
      </c>
      <c r="H50" s="29">
        <f>SUM(G51:G54)</f>
        <v>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2.25" customHeight="1">
      <c r="A51" s="50">
        <v>1.0</v>
      </c>
      <c r="B51" s="57" t="s">
        <v>135</v>
      </c>
      <c r="C51" s="21"/>
      <c r="D51" s="21"/>
      <c r="E51" s="19"/>
      <c r="F51" s="52" t="s">
        <v>45</v>
      </c>
      <c r="G51" s="52">
        <f t="shared" ref="G51:G54" si="7">IF(B51&lt;&gt;"",5,"")</f>
        <v>5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50">
        <v>2.0</v>
      </c>
      <c r="B52" s="57"/>
      <c r="C52" s="21"/>
      <c r="D52" s="21"/>
      <c r="E52" s="19"/>
      <c r="F52" s="52" t="s">
        <v>45</v>
      </c>
      <c r="G52" s="52" t="str">
        <f t="shared" si="7"/>
        <v/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50">
        <v>3.0</v>
      </c>
      <c r="B53" s="57"/>
      <c r="C53" s="21"/>
      <c r="D53" s="21"/>
      <c r="E53" s="19"/>
      <c r="F53" s="52" t="s">
        <v>45</v>
      </c>
      <c r="G53" s="52" t="str">
        <f t="shared" si="7"/>
        <v/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50">
        <v>4.0</v>
      </c>
      <c r="B54" s="57"/>
      <c r="C54" s="21"/>
      <c r="D54" s="21"/>
      <c r="E54" s="19"/>
      <c r="F54" s="52" t="s">
        <v>45</v>
      </c>
      <c r="G54" s="52" t="str">
        <f t="shared" si="7"/>
        <v/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50" t="s">
        <v>46</v>
      </c>
      <c r="B55" s="51" t="s">
        <v>47</v>
      </c>
      <c r="C55" s="52">
        <v>10.0</v>
      </c>
      <c r="D55" s="52" t="s">
        <v>48</v>
      </c>
      <c r="E55" s="52">
        <v>40.0</v>
      </c>
      <c r="F55" s="52" t="s">
        <v>40</v>
      </c>
      <c r="G55" s="52">
        <v>4.0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55" t="s">
        <v>49</v>
      </c>
      <c r="B56" s="21"/>
      <c r="C56" s="21"/>
      <c r="D56" s="21"/>
      <c r="E56" s="19"/>
      <c r="F56" s="17" t="s">
        <v>19</v>
      </c>
      <c r="G56" s="56" t="s">
        <v>20</v>
      </c>
      <c r="H56" s="29">
        <f>SUM(G57:G60)</f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50">
        <v>1.0</v>
      </c>
      <c r="B57" s="57"/>
      <c r="C57" s="21"/>
      <c r="D57" s="21"/>
      <c r="E57" s="19"/>
      <c r="F57" s="52" t="s">
        <v>45</v>
      </c>
      <c r="G57" s="52" t="str">
        <f t="shared" ref="G57:G60" si="8">IF(B57&lt;&gt;"",10,"")</f>
        <v/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50">
        <v>2.0</v>
      </c>
      <c r="B58" s="57"/>
      <c r="C58" s="21"/>
      <c r="D58" s="21"/>
      <c r="E58" s="19"/>
      <c r="F58" s="52" t="s">
        <v>45</v>
      </c>
      <c r="G58" s="52" t="str">
        <f t="shared" si="8"/>
        <v/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50">
        <v>3.0</v>
      </c>
      <c r="B59" s="57"/>
      <c r="C59" s="21"/>
      <c r="D59" s="21"/>
      <c r="E59" s="19"/>
      <c r="F59" s="52" t="s">
        <v>45</v>
      </c>
      <c r="G59" s="52" t="str">
        <f t="shared" si="8"/>
        <v/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50">
        <v>4.0</v>
      </c>
      <c r="B60" s="57"/>
      <c r="C60" s="21"/>
      <c r="D60" s="21"/>
      <c r="E60" s="19"/>
      <c r="F60" s="52" t="s">
        <v>45</v>
      </c>
      <c r="G60" s="52" t="str">
        <f t="shared" si="8"/>
        <v/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54" t="s">
        <v>50</v>
      </c>
      <c r="B61" s="21"/>
      <c r="C61" s="21"/>
      <c r="D61" s="21"/>
      <c r="E61" s="21"/>
      <c r="F61" s="21"/>
      <c r="G61" s="1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50" t="s">
        <v>51</v>
      </c>
      <c r="B62" s="51" t="s">
        <v>52</v>
      </c>
      <c r="C62" s="52">
        <v>1.0</v>
      </c>
      <c r="D62" s="52" t="s">
        <v>53</v>
      </c>
      <c r="E62" s="52">
        <v>10.0</v>
      </c>
      <c r="F62" s="52" t="s">
        <v>54</v>
      </c>
      <c r="G62" s="52">
        <v>10.0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55" t="s">
        <v>24</v>
      </c>
      <c r="B63" s="21"/>
      <c r="C63" s="21"/>
      <c r="D63" s="21"/>
      <c r="E63" s="19"/>
      <c r="F63" s="17" t="s">
        <v>19</v>
      </c>
      <c r="G63" s="56" t="s">
        <v>20</v>
      </c>
      <c r="H63" s="29">
        <f>SUM(G64:G73)</f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50">
        <v>1.0</v>
      </c>
      <c r="B64" s="57"/>
      <c r="C64" s="21"/>
      <c r="D64" s="21"/>
      <c r="E64" s="19"/>
      <c r="F64" s="52"/>
      <c r="G64" s="52" t="str">
        <f t="shared" ref="G64:G73" si="9">IF(B64&lt;&gt;"",1,"")</f>
        <v/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50">
        <v>2.0</v>
      </c>
      <c r="B65" s="57"/>
      <c r="C65" s="21"/>
      <c r="D65" s="21"/>
      <c r="E65" s="19"/>
      <c r="F65" s="52"/>
      <c r="G65" s="52" t="str">
        <f t="shared" si="9"/>
        <v/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50">
        <v>3.0</v>
      </c>
      <c r="B66" s="57"/>
      <c r="C66" s="21"/>
      <c r="D66" s="21"/>
      <c r="E66" s="19"/>
      <c r="F66" s="52"/>
      <c r="G66" s="52" t="str">
        <f t="shared" si="9"/>
        <v/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50">
        <v>4.0</v>
      </c>
      <c r="B67" s="57"/>
      <c r="C67" s="21"/>
      <c r="D67" s="21"/>
      <c r="E67" s="19"/>
      <c r="F67" s="52"/>
      <c r="G67" s="52" t="str">
        <f t="shared" si="9"/>
        <v/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50">
        <v>5.0</v>
      </c>
      <c r="B68" s="57"/>
      <c r="C68" s="21"/>
      <c r="D68" s="21"/>
      <c r="E68" s="19"/>
      <c r="F68" s="52"/>
      <c r="G68" s="52" t="str">
        <f t="shared" si="9"/>
        <v/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50">
        <v>6.0</v>
      </c>
      <c r="B69" s="57"/>
      <c r="C69" s="21"/>
      <c r="D69" s="21"/>
      <c r="E69" s="19"/>
      <c r="F69" s="52"/>
      <c r="G69" s="52" t="str">
        <f t="shared" si="9"/>
        <v/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50">
        <v>7.0</v>
      </c>
      <c r="B70" s="57"/>
      <c r="C70" s="21"/>
      <c r="D70" s="21"/>
      <c r="E70" s="19"/>
      <c r="F70" s="52"/>
      <c r="G70" s="52" t="str">
        <f t="shared" si="9"/>
        <v/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50">
        <v>8.0</v>
      </c>
      <c r="B71" s="57"/>
      <c r="C71" s="21"/>
      <c r="D71" s="21"/>
      <c r="E71" s="19"/>
      <c r="F71" s="52"/>
      <c r="G71" s="52" t="str">
        <f t="shared" si="9"/>
        <v/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50">
        <v>9.0</v>
      </c>
      <c r="B72" s="57"/>
      <c r="C72" s="21"/>
      <c r="D72" s="21"/>
      <c r="E72" s="19"/>
      <c r="F72" s="52"/>
      <c r="G72" s="52" t="str">
        <f t="shared" si="9"/>
        <v/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50">
        <v>10.0</v>
      </c>
      <c r="B73" s="57"/>
      <c r="C73" s="21"/>
      <c r="D73" s="21"/>
      <c r="E73" s="19"/>
      <c r="F73" s="52"/>
      <c r="G73" s="52" t="str">
        <f t="shared" si="9"/>
        <v/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54" t="s">
        <v>55</v>
      </c>
      <c r="B74" s="21"/>
      <c r="C74" s="21"/>
      <c r="D74" s="21"/>
      <c r="E74" s="21"/>
      <c r="F74" s="21"/>
      <c r="G74" s="1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50" t="s">
        <v>56</v>
      </c>
      <c r="B75" s="51" t="s">
        <v>57</v>
      </c>
      <c r="C75" s="52">
        <v>5.0</v>
      </c>
      <c r="D75" s="52" t="s">
        <v>27</v>
      </c>
      <c r="E75" s="52">
        <v>10.0</v>
      </c>
      <c r="F75" s="53" t="s">
        <v>58</v>
      </c>
      <c r="G75" s="52">
        <v>2.0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55" t="s">
        <v>59</v>
      </c>
      <c r="B76" s="21"/>
      <c r="C76" s="21"/>
      <c r="D76" s="21"/>
      <c r="E76" s="19"/>
      <c r="F76" s="17" t="s">
        <v>29</v>
      </c>
      <c r="G76" s="56" t="s">
        <v>20</v>
      </c>
      <c r="H76" s="29">
        <f>IF(SUM(G77:G78)&lt;=20,SUM(G77:G78),20)</f>
        <v>20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50">
        <v>1.0</v>
      </c>
      <c r="B77" s="57" t="s">
        <v>136</v>
      </c>
      <c r="C77" s="21"/>
      <c r="D77" s="21"/>
      <c r="E77" s="19"/>
      <c r="F77" s="58">
        <v>42662.0</v>
      </c>
      <c r="G77" s="59">
        <f t="shared" ref="G77:G78" si="10">IF(B77&lt;&gt;"",F77*10,"")</f>
        <v>426620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1.75" customHeight="1">
      <c r="A78" s="50">
        <v>2.0</v>
      </c>
      <c r="B78" s="57" t="s">
        <v>137</v>
      </c>
      <c r="C78" s="21"/>
      <c r="D78" s="21"/>
      <c r="E78" s="19"/>
      <c r="F78" s="58">
        <v>42828.0</v>
      </c>
      <c r="G78" s="59">
        <f t="shared" si="10"/>
        <v>428280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50" t="s">
        <v>60</v>
      </c>
      <c r="B79" s="51" t="s">
        <v>61</v>
      </c>
      <c r="C79" s="52">
        <v>5.0</v>
      </c>
      <c r="D79" s="52" t="s">
        <v>62</v>
      </c>
      <c r="E79" s="52">
        <v>10.0</v>
      </c>
      <c r="F79" s="53" t="s">
        <v>58</v>
      </c>
      <c r="G79" s="52">
        <v>2.0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55" t="s">
        <v>24</v>
      </c>
      <c r="B80" s="21"/>
      <c r="C80" s="21"/>
      <c r="D80" s="21"/>
      <c r="E80" s="19"/>
      <c r="F80" s="17" t="s">
        <v>19</v>
      </c>
      <c r="G80" s="56" t="s">
        <v>20</v>
      </c>
      <c r="H80" s="29">
        <f>IF(SUM(G81:G82)&lt;=10,SUM(G81:G82),10)</f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50">
        <v>1.0</v>
      </c>
      <c r="B81" s="57"/>
      <c r="C81" s="21"/>
      <c r="D81" s="21"/>
      <c r="E81" s="19"/>
      <c r="F81" s="60"/>
      <c r="G81" s="52" t="str">
        <f t="shared" ref="G81:G82" si="11">IF(F81&gt;=120,TRUNC(F81/120)*5,"")</f>
        <v/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50">
        <v>2.0</v>
      </c>
      <c r="B82" s="57"/>
      <c r="C82" s="21"/>
      <c r="D82" s="21"/>
      <c r="E82" s="19"/>
      <c r="F82" s="60"/>
      <c r="G82" s="52" t="str">
        <f t="shared" si="11"/>
        <v/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50" t="s">
        <v>63</v>
      </c>
      <c r="B83" s="51" t="s">
        <v>64</v>
      </c>
      <c r="C83" s="52">
        <v>4.0</v>
      </c>
      <c r="D83" s="52" t="s">
        <v>65</v>
      </c>
      <c r="E83" s="52">
        <v>16.0</v>
      </c>
      <c r="F83" s="53" t="s">
        <v>58</v>
      </c>
      <c r="G83" s="52">
        <v>4.0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55" t="s">
        <v>24</v>
      </c>
      <c r="B84" s="21"/>
      <c r="C84" s="21"/>
      <c r="D84" s="21"/>
      <c r="E84" s="19"/>
      <c r="F84" s="17" t="s">
        <v>19</v>
      </c>
      <c r="G84" s="56" t="s">
        <v>20</v>
      </c>
      <c r="H84" s="29">
        <f>SUM(G85:G88)</f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50">
        <v>1.0</v>
      </c>
      <c r="B85" s="57"/>
      <c r="C85" s="21"/>
      <c r="D85" s="21"/>
      <c r="E85" s="19"/>
      <c r="F85" s="60"/>
      <c r="G85" s="52" t="str">
        <f t="shared" ref="G85:G88" si="12">IF(F85&gt;=24,4,"")</f>
        <v/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50">
        <v>2.0</v>
      </c>
      <c r="B86" s="57"/>
      <c r="C86" s="21"/>
      <c r="D86" s="21"/>
      <c r="E86" s="19"/>
      <c r="F86" s="60"/>
      <c r="G86" s="52" t="str">
        <f t="shared" si="12"/>
        <v/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50">
        <v>3.0</v>
      </c>
      <c r="B87" s="57"/>
      <c r="C87" s="21"/>
      <c r="D87" s="21"/>
      <c r="E87" s="19"/>
      <c r="F87" s="60"/>
      <c r="G87" s="52" t="str">
        <f t="shared" si="12"/>
        <v/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50">
        <v>4.0</v>
      </c>
      <c r="B88" s="57"/>
      <c r="C88" s="21"/>
      <c r="D88" s="21"/>
      <c r="E88" s="19"/>
      <c r="F88" s="60"/>
      <c r="G88" s="52" t="str">
        <f t="shared" si="12"/>
        <v/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50" t="s">
        <v>66</v>
      </c>
      <c r="B89" s="51" t="s">
        <v>67</v>
      </c>
      <c r="C89" s="52">
        <v>10.0</v>
      </c>
      <c r="D89" s="52" t="s">
        <v>27</v>
      </c>
      <c r="E89" s="52">
        <v>20.0</v>
      </c>
      <c r="F89" s="53" t="s">
        <v>58</v>
      </c>
      <c r="G89" s="52">
        <v>2.0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55" t="s">
        <v>24</v>
      </c>
      <c r="B90" s="21"/>
      <c r="C90" s="21"/>
      <c r="D90" s="21"/>
      <c r="E90" s="19"/>
      <c r="F90" s="17" t="s">
        <v>29</v>
      </c>
      <c r="G90" s="56" t="s">
        <v>20</v>
      </c>
      <c r="H90" s="29">
        <f>IF(SUM(G91:G92)&lt;=20,SUM(G91:G92),20)</f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50">
        <v>1.0</v>
      </c>
      <c r="B91" s="57"/>
      <c r="C91" s="21"/>
      <c r="D91" s="21"/>
      <c r="E91" s="19"/>
      <c r="F91" s="53"/>
      <c r="G91" s="52" t="str">
        <f t="shared" ref="G91:G92" si="13">IF(B91&lt;&gt;"",F91*10,"")</f>
        <v/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50">
        <v>2.0</v>
      </c>
      <c r="B92" s="57"/>
      <c r="C92" s="21"/>
      <c r="D92" s="21"/>
      <c r="E92" s="19"/>
      <c r="F92" s="53"/>
      <c r="G92" s="52" t="str">
        <f t="shared" si="13"/>
        <v/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50" t="s">
        <v>68</v>
      </c>
      <c r="B93" s="51" t="s">
        <v>69</v>
      </c>
      <c r="C93" s="52">
        <v>1.0</v>
      </c>
      <c r="D93" s="52" t="s">
        <v>70</v>
      </c>
      <c r="E93" s="52">
        <v>15.0</v>
      </c>
      <c r="F93" s="53" t="s">
        <v>58</v>
      </c>
      <c r="G93" s="52">
        <v>15.0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55" t="s">
        <v>24</v>
      </c>
      <c r="B94" s="21"/>
      <c r="C94" s="21"/>
      <c r="D94" s="21"/>
      <c r="E94" s="19"/>
      <c r="F94" s="17" t="s">
        <v>19</v>
      </c>
      <c r="G94" s="56" t="s">
        <v>20</v>
      </c>
      <c r="H94" s="29">
        <f>SUM(G95:G109)</f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1.75" customHeight="1">
      <c r="A95" s="50">
        <v>1.0</v>
      </c>
      <c r="B95" s="57" t="s">
        <v>138</v>
      </c>
      <c r="C95" s="21"/>
      <c r="D95" s="21"/>
      <c r="E95" s="19"/>
      <c r="F95" s="60">
        <v>3.0</v>
      </c>
      <c r="G95" s="5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1.75" customHeight="1">
      <c r="A96" s="50">
        <v>2.0</v>
      </c>
      <c r="B96" s="57" t="s">
        <v>139</v>
      </c>
      <c r="C96" s="21"/>
      <c r="D96" s="21"/>
      <c r="E96" s="19"/>
      <c r="F96" s="60">
        <v>8.0</v>
      </c>
      <c r="G96" s="5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1.75" customHeight="1">
      <c r="A97" s="50">
        <v>3.0</v>
      </c>
      <c r="B97" s="57" t="s">
        <v>140</v>
      </c>
      <c r="C97" s="21"/>
      <c r="D97" s="21"/>
      <c r="E97" s="19"/>
      <c r="F97" s="60">
        <v>20.0</v>
      </c>
      <c r="G97" s="5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1.75" customHeight="1">
      <c r="A98" s="50">
        <v>4.0</v>
      </c>
      <c r="B98" s="57" t="s">
        <v>141</v>
      </c>
      <c r="C98" s="21"/>
      <c r="D98" s="21"/>
      <c r="E98" s="19"/>
      <c r="F98" s="60">
        <v>20.0</v>
      </c>
      <c r="G98" s="5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1.75" customHeight="1">
      <c r="A99" s="50">
        <v>5.0</v>
      </c>
      <c r="B99" s="57" t="s">
        <v>142</v>
      </c>
      <c r="C99" s="21"/>
      <c r="D99" s="21"/>
      <c r="E99" s="19"/>
      <c r="F99" s="60">
        <v>8.0</v>
      </c>
      <c r="G99" s="5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50">
        <v>6.0</v>
      </c>
      <c r="B100" s="57"/>
      <c r="C100" s="21"/>
      <c r="D100" s="21"/>
      <c r="E100" s="19"/>
      <c r="F100" s="60"/>
      <c r="G100" s="5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50">
        <v>7.0</v>
      </c>
      <c r="B101" s="57"/>
      <c r="C101" s="21"/>
      <c r="D101" s="21"/>
      <c r="E101" s="19"/>
      <c r="F101" s="60"/>
      <c r="G101" s="5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50">
        <v>8.0</v>
      </c>
      <c r="B102" s="57"/>
      <c r="C102" s="21"/>
      <c r="D102" s="21"/>
      <c r="E102" s="19"/>
      <c r="F102" s="60"/>
      <c r="G102" s="5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50">
        <v>9.0</v>
      </c>
      <c r="B103" s="57"/>
      <c r="C103" s="21"/>
      <c r="D103" s="21"/>
      <c r="E103" s="19"/>
      <c r="F103" s="60"/>
      <c r="G103" s="5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50">
        <v>10.0</v>
      </c>
      <c r="B104" s="57"/>
      <c r="C104" s="21"/>
      <c r="D104" s="21"/>
      <c r="E104" s="19"/>
      <c r="F104" s="60"/>
      <c r="G104" s="5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50">
        <v>11.0</v>
      </c>
      <c r="B105" s="57"/>
      <c r="C105" s="21"/>
      <c r="D105" s="21"/>
      <c r="E105" s="19"/>
      <c r="F105" s="60"/>
      <c r="G105" s="5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50">
        <v>12.0</v>
      </c>
      <c r="B106" s="57"/>
      <c r="C106" s="21"/>
      <c r="D106" s="21"/>
      <c r="E106" s="19"/>
      <c r="F106" s="60"/>
      <c r="G106" s="5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50">
        <v>13.0</v>
      </c>
      <c r="B107" s="57"/>
      <c r="C107" s="21"/>
      <c r="D107" s="21"/>
      <c r="E107" s="19"/>
      <c r="F107" s="60"/>
      <c r="G107" s="5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50">
        <v>14.0</v>
      </c>
      <c r="B108" s="57"/>
      <c r="C108" s="21"/>
      <c r="D108" s="21"/>
      <c r="E108" s="19"/>
      <c r="F108" s="60"/>
      <c r="G108" s="5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50">
        <v>15.0</v>
      </c>
      <c r="B109" s="57"/>
      <c r="C109" s="21"/>
      <c r="D109" s="21"/>
      <c r="E109" s="19"/>
      <c r="F109" s="60"/>
      <c r="G109" s="5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50" t="s">
        <v>71</v>
      </c>
      <c r="B110" s="51" t="s">
        <v>72</v>
      </c>
      <c r="C110" s="52">
        <v>2.0</v>
      </c>
      <c r="D110" s="52" t="s">
        <v>39</v>
      </c>
      <c r="E110" s="52">
        <v>10.0</v>
      </c>
      <c r="F110" s="53" t="s">
        <v>58</v>
      </c>
      <c r="G110" s="52">
        <v>5.0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55" t="s">
        <v>24</v>
      </c>
      <c r="B111" s="21"/>
      <c r="C111" s="21"/>
      <c r="D111" s="21"/>
      <c r="E111" s="19"/>
      <c r="F111" s="17" t="s">
        <v>19</v>
      </c>
      <c r="G111" s="56" t="s">
        <v>20</v>
      </c>
      <c r="H111" s="29">
        <f>SUM(G112:G116)</f>
        <v>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50">
        <v>1.0</v>
      </c>
      <c r="B112" s="57"/>
      <c r="C112" s="21"/>
      <c r="D112" s="21"/>
      <c r="E112" s="19"/>
      <c r="F112" s="53" t="s">
        <v>45</v>
      </c>
      <c r="G112" s="52" t="str">
        <f t="shared" ref="G112:G116" si="14">IF(B112&lt;&gt;"",2,"")</f>
        <v/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50">
        <v>2.0</v>
      </c>
      <c r="B113" s="57"/>
      <c r="C113" s="21"/>
      <c r="D113" s="21"/>
      <c r="E113" s="19"/>
      <c r="F113" s="53" t="s">
        <v>45</v>
      </c>
      <c r="G113" s="52" t="str">
        <f t="shared" si="14"/>
        <v/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50">
        <v>3.0</v>
      </c>
      <c r="B114" s="57"/>
      <c r="C114" s="21"/>
      <c r="D114" s="21"/>
      <c r="E114" s="19"/>
      <c r="F114" s="53" t="s">
        <v>45</v>
      </c>
      <c r="G114" s="52" t="str">
        <f t="shared" si="14"/>
        <v/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50">
        <v>4.0</v>
      </c>
      <c r="B115" s="57"/>
      <c r="C115" s="21"/>
      <c r="D115" s="21"/>
      <c r="E115" s="19"/>
      <c r="F115" s="53" t="s">
        <v>45</v>
      </c>
      <c r="G115" s="52" t="str">
        <f t="shared" si="14"/>
        <v/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50">
        <v>5.0</v>
      </c>
      <c r="B116" s="57"/>
      <c r="C116" s="21"/>
      <c r="D116" s="21"/>
      <c r="E116" s="19"/>
      <c r="F116" s="53" t="s">
        <v>45</v>
      </c>
      <c r="G116" s="52" t="str">
        <f t="shared" si="14"/>
        <v/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50" t="s">
        <v>73</v>
      </c>
      <c r="B117" s="51" t="s">
        <v>74</v>
      </c>
      <c r="C117" s="52">
        <v>3.0</v>
      </c>
      <c r="D117" s="52" t="s">
        <v>75</v>
      </c>
      <c r="E117" s="52">
        <v>15.0</v>
      </c>
      <c r="F117" s="53" t="s">
        <v>58</v>
      </c>
      <c r="G117" s="52">
        <v>5.0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55" t="s">
        <v>24</v>
      </c>
      <c r="B118" s="21"/>
      <c r="C118" s="21"/>
      <c r="D118" s="21"/>
      <c r="E118" s="19"/>
      <c r="F118" s="17" t="s">
        <v>19</v>
      </c>
      <c r="G118" s="56" t="s">
        <v>20</v>
      </c>
      <c r="H118" s="29">
        <f>SUM(G119:G123)</f>
        <v>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50">
        <v>1.0</v>
      </c>
      <c r="B119" s="57"/>
      <c r="C119" s="21"/>
      <c r="D119" s="21"/>
      <c r="E119" s="19"/>
      <c r="F119" s="53" t="s">
        <v>45</v>
      </c>
      <c r="G119" s="52" t="str">
        <f t="shared" ref="G119:G123" si="15">IF(B119&lt;&gt;"",3,"")</f>
        <v/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50">
        <v>2.0</v>
      </c>
      <c r="B120" s="57"/>
      <c r="C120" s="21"/>
      <c r="D120" s="21"/>
      <c r="E120" s="19"/>
      <c r="F120" s="53" t="s">
        <v>45</v>
      </c>
      <c r="G120" s="52" t="str">
        <f t="shared" si="15"/>
        <v/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50">
        <v>3.0</v>
      </c>
      <c r="B121" s="57"/>
      <c r="C121" s="21"/>
      <c r="D121" s="21"/>
      <c r="E121" s="19"/>
      <c r="F121" s="53" t="s">
        <v>45</v>
      </c>
      <c r="G121" s="52" t="str">
        <f t="shared" si="15"/>
        <v/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50">
        <v>4.0</v>
      </c>
      <c r="B122" s="57"/>
      <c r="C122" s="21"/>
      <c r="D122" s="21"/>
      <c r="E122" s="19"/>
      <c r="F122" s="53" t="s">
        <v>45</v>
      </c>
      <c r="G122" s="52" t="str">
        <f t="shared" si="15"/>
        <v/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50">
        <v>5.0</v>
      </c>
      <c r="B123" s="57"/>
      <c r="C123" s="21"/>
      <c r="D123" s="21"/>
      <c r="E123" s="19"/>
      <c r="F123" s="53" t="s">
        <v>45</v>
      </c>
      <c r="G123" s="52" t="str">
        <f t="shared" si="15"/>
        <v/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50" t="s">
        <v>76</v>
      </c>
      <c r="B124" s="51" t="s">
        <v>77</v>
      </c>
      <c r="C124" s="52">
        <v>1.0</v>
      </c>
      <c r="D124" s="52" t="s">
        <v>78</v>
      </c>
      <c r="E124" s="52">
        <v>10.0</v>
      </c>
      <c r="F124" s="53" t="s">
        <v>58</v>
      </c>
      <c r="G124" s="52">
        <v>10.0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55" t="s">
        <v>24</v>
      </c>
      <c r="B125" s="21"/>
      <c r="C125" s="21"/>
      <c r="D125" s="21"/>
      <c r="E125" s="19"/>
      <c r="F125" s="17" t="s">
        <v>19</v>
      </c>
      <c r="G125" s="56" t="s">
        <v>20</v>
      </c>
      <c r="H125" s="29">
        <f>SUM(G126:G135)</f>
        <v>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50">
        <v>1.0</v>
      </c>
      <c r="B126" s="57"/>
      <c r="C126" s="21"/>
      <c r="D126" s="21"/>
      <c r="E126" s="19"/>
      <c r="F126" s="53" t="s">
        <v>45</v>
      </c>
      <c r="G126" s="52" t="str">
        <f t="shared" ref="G126:G135" si="16">IF(B126&lt;&gt;"",1,"")</f>
        <v/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50">
        <v>2.0</v>
      </c>
      <c r="B127" s="57"/>
      <c r="C127" s="21"/>
      <c r="D127" s="21"/>
      <c r="E127" s="19"/>
      <c r="F127" s="53" t="s">
        <v>45</v>
      </c>
      <c r="G127" s="52" t="str">
        <f t="shared" si="16"/>
        <v/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50">
        <v>3.0</v>
      </c>
      <c r="B128" s="57"/>
      <c r="C128" s="21"/>
      <c r="D128" s="21"/>
      <c r="E128" s="19"/>
      <c r="F128" s="53" t="s">
        <v>45</v>
      </c>
      <c r="G128" s="52" t="str">
        <f t="shared" si="16"/>
        <v/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50">
        <v>4.0</v>
      </c>
      <c r="B129" s="57"/>
      <c r="C129" s="21"/>
      <c r="D129" s="21"/>
      <c r="E129" s="19"/>
      <c r="F129" s="53" t="s">
        <v>45</v>
      </c>
      <c r="G129" s="52" t="str">
        <f t="shared" si="16"/>
        <v/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50">
        <v>5.0</v>
      </c>
      <c r="B130" s="57"/>
      <c r="C130" s="21"/>
      <c r="D130" s="21"/>
      <c r="E130" s="19"/>
      <c r="F130" s="53" t="s">
        <v>45</v>
      </c>
      <c r="G130" s="52" t="str">
        <f t="shared" si="16"/>
        <v/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50">
        <v>6.0</v>
      </c>
      <c r="B131" s="57"/>
      <c r="C131" s="21"/>
      <c r="D131" s="21"/>
      <c r="E131" s="19"/>
      <c r="F131" s="53" t="s">
        <v>45</v>
      </c>
      <c r="G131" s="52" t="str">
        <f t="shared" si="16"/>
        <v/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50">
        <v>7.0</v>
      </c>
      <c r="B132" s="57"/>
      <c r="C132" s="21"/>
      <c r="D132" s="21"/>
      <c r="E132" s="19"/>
      <c r="F132" s="53" t="s">
        <v>45</v>
      </c>
      <c r="G132" s="52" t="str">
        <f t="shared" si="16"/>
        <v/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50">
        <v>8.0</v>
      </c>
      <c r="B133" s="57"/>
      <c r="C133" s="21"/>
      <c r="D133" s="21"/>
      <c r="E133" s="19"/>
      <c r="F133" s="53" t="s">
        <v>45</v>
      </c>
      <c r="G133" s="52" t="str">
        <f t="shared" si="16"/>
        <v/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50">
        <v>9.0</v>
      </c>
      <c r="B134" s="57"/>
      <c r="C134" s="21"/>
      <c r="D134" s="21"/>
      <c r="E134" s="19"/>
      <c r="F134" s="53" t="s">
        <v>45</v>
      </c>
      <c r="G134" s="52" t="str">
        <f t="shared" si="16"/>
        <v/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50">
        <v>10.0</v>
      </c>
      <c r="B135" s="57"/>
      <c r="C135" s="21"/>
      <c r="D135" s="21"/>
      <c r="E135" s="19"/>
      <c r="F135" s="53" t="s">
        <v>45</v>
      </c>
      <c r="G135" s="52" t="str">
        <f t="shared" si="16"/>
        <v/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54" t="s">
        <v>79</v>
      </c>
      <c r="B136" s="21"/>
      <c r="C136" s="21"/>
      <c r="D136" s="21"/>
      <c r="E136" s="21"/>
      <c r="F136" s="21"/>
      <c r="G136" s="1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50" t="s">
        <v>80</v>
      </c>
      <c r="B137" s="51" t="s">
        <v>81</v>
      </c>
      <c r="C137" s="52">
        <v>10.0</v>
      </c>
      <c r="D137" s="52" t="s">
        <v>82</v>
      </c>
      <c r="E137" s="52">
        <v>50.0</v>
      </c>
      <c r="F137" s="52" t="s">
        <v>83</v>
      </c>
      <c r="G137" s="52">
        <v>5.0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55" t="s">
        <v>24</v>
      </c>
      <c r="B138" s="21"/>
      <c r="C138" s="21"/>
      <c r="D138" s="21"/>
      <c r="E138" s="19"/>
      <c r="F138" s="17" t="s">
        <v>19</v>
      </c>
      <c r="G138" s="56" t="s">
        <v>20</v>
      </c>
      <c r="H138" s="29">
        <f>SUM(G139:G143)</f>
        <v>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50">
        <v>1.0</v>
      </c>
      <c r="B139" s="57"/>
      <c r="C139" s="21"/>
      <c r="D139" s="21"/>
      <c r="E139" s="19"/>
      <c r="F139" s="52" t="s">
        <v>45</v>
      </c>
      <c r="G139" s="52" t="str">
        <f t="shared" ref="G139:G143" si="17">IF(B139&lt;&gt;"",10,"")</f>
        <v/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50">
        <v>2.0</v>
      </c>
      <c r="B140" s="57"/>
      <c r="C140" s="21"/>
      <c r="D140" s="21"/>
      <c r="E140" s="19"/>
      <c r="F140" s="52" t="s">
        <v>45</v>
      </c>
      <c r="G140" s="52" t="str">
        <f t="shared" si="17"/>
        <v/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50">
        <v>3.0</v>
      </c>
      <c r="B141" s="57"/>
      <c r="C141" s="21"/>
      <c r="D141" s="21"/>
      <c r="E141" s="19"/>
      <c r="F141" s="52" t="s">
        <v>45</v>
      </c>
      <c r="G141" s="52" t="str">
        <f t="shared" si="17"/>
        <v/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50">
        <v>4.0</v>
      </c>
      <c r="B142" s="57"/>
      <c r="C142" s="21"/>
      <c r="D142" s="21"/>
      <c r="E142" s="19"/>
      <c r="F142" s="52" t="s">
        <v>45</v>
      </c>
      <c r="G142" s="52" t="str">
        <f t="shared" si="17"/>
        <v/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50">
        <v>5.0</v>
      </c>
      <c r="B143" s="57"/>
      <c r="C143" s="21"/>
      <c r="D143" s="21"/>
      <c r="E143" s="19"/>
      <c r="F143" s="52" t="s">
        <v>45</v>
      </c>
      <c r="G143" s="52" t="str">
        <f t="shared" si="17"/>
        <v/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50" t="s">
        <v>84</v>
      </c>
      <c r="B144" s="51" t="s">
        <v>85</v>
      </c>
      <c r="C144" s="52">
        <v>5.0</v>
      </c>
      <c r="D144" s="52" t="s">
        <v>82</v>
      </c>
      <c r="E144" s="52">
        <v>25.0</v>
      </c>
      <c r="F144" s="52" t="s">
        <v>83</v>
      </c>
      <c r="G144" s="52">
        <v>5.0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55" t="s">
        <v>24</v>
      </c>
      <c r="B145" s="21"/>
      <c r="C145" s="21"/>
      <c r="D145" s="21"/>
      <c r="E145" s="19"/>
      <c r="F145" s="17" t="s">
        <v>19</v>
      </c>
      <c r="G145" s="56" t="s">
        <v>20</v>
      </c>
      <c r="H145" s="29">
        <f>SUM(G146:G150)</f>
        <v>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50">
        <v>1.0</v>
      </c>
      <c r="B146" s="57"/>
      <c r="C146" s="21"/>
      <c r="D146" s="21"/>
      <c r="E146" s="19"/>
      <c r="F146" s="52" t="s">
        <v>45</v>
      </c>
      <c r="G146" s="52" t="str">
        <f t="shared" ref="G146:G150" si="18">IF(B146&lt;&gt;"",5,"")</f>
        <v/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50">
        <v>2.0</v>
      </c>
      <c r="B147" s="57"/>
      <c r="C147" s="21"/>
      <c r="D147" s="21"/>
      <c r="E147" s="19"/>
      <c r="F147" s="52" t="s">
        <v>45</v>
      </c>
      <c r="G147" s="52" t="str">
        <f t="shared" si="18"/>
        <v/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50">
        <v>3.0</v>
      </c>
      <c r="B148" s="57"/>
      <c r="C148" s="21"/>
      <c r="D148" s="21"/>
      <c r="E148" s="19"/>
      <c r="F148" s="52" t="s">
        <v>45</v>
      </c>
      <c r="G148" s="52" t="str">
        <f t="shared" si="18"/>
        <v/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50">
        <v>4.0</v>
      </c>
      <c r="B149" s="57"/>
      <c r="C149" s="21"/>
      <c r="D149" s="21"/>
      <c r="E149" s="19"/>
      <c r="F149" s="52" t="s">
        <v>45</v>
      </c>
      <c r="G149" s="52" t="str">
        <f t="shared" si="18"/>
        <v/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50">
        <v>5.0</v>
      </c>
      <c r="B150" s="57"/>
      <c r="C150" s="21"/>
      <c r="D150" s="21"/>
      <c r="E150" s="19"/>
      <c r="F150" s="52" t="s">
        <v>45</v>
      </c>
      <c r="G150" s="52" t="str">
        <f t="shared" si="18"/>
        <v/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50" t="s">
        <v>86</v>
      </c>
      <c r="B151" s="51" t="s">
        <v>87</v>
      </c>
      <c r="C151" s="52">
        <v>3.0</v>
      </c>
      <c r="D151" s="52" t="s">
        <v>82</v>
      </c>
      <c r="E151" s="52">
        <v>15.0</v>
      </c>
      <c r="F151" s="52" t="s">
        <v>83</v>
      </c>
      <c r="G151" s="52">
        <v>5.0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55" t="s">
        <v>24</v>
      </c>
      <c r="B152" s="21"/>
      <c r="C152" s="21"/>
      <c r="D152" s="21"/>
      <c r="E152" s="19"/>
      <c r="F152" s="17" t="s">
        <v>19</v>
      </c>
      <c r="G152" s="56" t="s">
        <v>20</v>
      </c>
      <c r="H152" s="29">
        <f>SUM(G153:G157)</f>
        <v>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50">
        <v>1.0</v>
      </c>
      <c r="B153" s="57"/>
      <c r="C153" s="21"/>
      <c r="D153" s="21"/>
      <c r="E153" s="19"/>
      <c r="F153" s="52" t="s">
        <v>45</v>
      </c>
      <c r="G153" s="52" t="str">
        <f t="shared" ref="G153:G157" si="19">IF(B153&lt;&gt;"",3,"")</f>
        <v/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50">
        <v>2.0</v>
      </c>
      <c r="B154" s="57"/>
      <c r="C154" s="21"/>
      <c r="D154" s="21"/>
      <c r="E154" s="19"/>
      <c r="F154" s="52" t="s">
        <v>45</v>
      </c>
      <c r="G154" s="52" t="str">
        <f t="shared" si="19"/>
        <v/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50">
        <v>3.0</v>
      </c>
      <c r="B155" s="57"/>
      <c r="C155" s="21"/>
      <c r="D155" s="21"/>
      <c r="E155" s="19"/>
      <c r="F155" s="52" t="s">
        <v>45</v>
      </c>
      <c r="G155" s="52" t="str">
        <f t="shared" si="19"/>
        <v/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50">
        <v>4.0</v>
      </c>
      <c r="B156" s="57"/>
      <c r="C156" s="21"/>
      <c r="D156" s="21"/>
      <c r="E156" s="19"/>
      <c r="F156" s="52" t="s">
        <v>45</v>
      </c>
      <c r="G156" s="52" t="str">
        <f t="shared" si="19"/>
        <v/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50">
        <v>5.0</v>
      </c>
      <c r="B157" s="57"/>
      <c r="C157" s="21"/>
      <c r="D157" s="21"/>
      <c r="E157" s="19"/>
      <c r="F157" s="52" t="s">
        <v>45</v>
      </c>
      <c r="G157" s="52" t="str">
        <f t="shared" si="19"/>
        <v/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50" t="s">
        <v>88</v>
      </c>
      <c r="B158" s="51" t="s">
        <v>89</v>
      </c>
      <c r="C158" s="52">
        <v>2.0</v>
      </c>
      <c r="D158" s="52" t="s">
        <v>82</v>
      </c>
      <c r="E158" s="52">
        <v>10.0</v>
      </c>
      <c r="F158" s="52" t="s">
        <v>83</v>
      </c>
      <c r="G158" s="52">
        <v>5.0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55" t="s">
        <v>24</v>
      </c>
      <c r="B159" s="21"/>
      <c r="C159" s="21"/>
      <c r="D159" s="21"/>
      <c r="E159" s="19"/>
      <c r="F159" s="17" t="s">
        <v>19</v>
      </c>
      <c r="G159" s="56" t="s">
        <v>20</v>
      </c>
      <c r="H159" s="29">
        <f>SUM(G160:G164)</f>
        <v>0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50">
        <v>1.0</v>
      </c>
      <c r="B160" s="57"/>
      <c r="C160" s="21"/>
      <c r="D160" s="21"/>
      <c r="E160" s="19"/>
      <c r="F160" s="52" t="s">
        <v>45</v>
      </c>
      <c r="G160" s="52" t="str">
        <f t="shared" ref="G160:G164" si="20">IF(B160&lt;&gt;"",2,"")</f>
        <v/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50">
        <v>2.0</v>
      </c>
      <c r="B161" s="57"/>
      <c r="C161" s="21"/>
      <c r="D161" s="21"/>
      <c r="E161" s="19"/>
      <c r="F161" s="52" t="s">
        <v>45</v>
      </c>
      <c r="G161" s="52" t="str">
        <f t="shared" si="20"/>
        <v/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50">
        <v>3.0</v>
      </c>
      <c r="B162" s="57"/>
      <c r="C162" s="21"/>
      <c r="D162" s="21"/>
      <c r="E162" s="19"/>
      <c r="F162" s="52" t="s">
        <v>45</v>
      </c>
      <c r="G162" s="52" t="str">
        <f t="shared" si="20"/>
        <v/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50">
        <v>4.0</v>
      </c>
      <c r="B163" s="57"/>
      <c r="C163" s="21"/>
      <c r="D163" s="21"/>
      <c r="E163" s="19"/>
      <c r="F163" s="52" t="s">
        <v>45</v>
      </c>
      <c r="G163" s="52" t="str">
        <f t="shared" si="20"/>
        <v/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50">
        <v>5.0</v>
      </c>
      <c r="B164" s="57"/>
      <c r="C164" s="21"/>
      <c r="D164" s="21"/>
      <c r="E164" s="19"/>
      <c r="F164" s="52" t="s">
        <v>45</v>
      </c>
      <c r="G164" s="52" t="str">
        <f t="shared" si="20"/>
        <v/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50" t="s">
        <v>90</v>
      </c>
      <c r="B165" s="51" t="s">
        <v>91</v>
      </c>
      <c r="C165" s="52">
        <v>2.0</v>
      </c>
      <c r="D165" s="52" t="s">
        <v>82</v>
      </c>
      <c r="E165" s="52">
        <v>10.0</v>
      </c>
      <c r="F165" s="52" t="s">
        <v>83</v>
      </c>
      <c r="G165" s="52">
        <v>5.0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55" t="s">
        <v>24</v>
      </c>
      <c r="B166" s="21"/>
      <c r="C166" s="21"/>
      <c r="D166" s="21"/>
      <c r="E166" s="19"/>
      <c r="F166" s="17" t="s">
        <v>19</v>
      </c>
      <c r="G166" s="56" t="s">
        <v>20</v>
      </c>
      <c r="H166" s="29">
        <f>SUM(G167:G171)</f>
        <v>0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50">
        <v>1.0</v>
      </c>
      <c r="B167" s="57"/>
      <c r="C167" s="21"/>
      <c r="D167" s="21"/>
      <c r="E167" s="19"/>
      <c r="F167" s="52" t="s">
        <v>45</v>
      </c>
      <c r="G167" s="52" t="str">
        <f t="shared" ref="G167:G171" si="21">IF(B167&lt;&gt;"",2,"")</f>
        <v/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50">
        <v>2.0</v>
      </c>
      <c r="B168" s="57"/>
      <c r="C168" s="21"/>
      <c r="D168" s="21"/>
      <c r="E168" s="19"/>
      <c r="F168" s="52" t="s">
        <v>45</v>
      </c>
      <c r="G168" s="52" t="str">
        <f t="shared" si="21"/>
        <v/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50">
        <v>3.0</v>
      </c>
      <c r="B169" s="57"/>
      <c r="C169" s="21"/>
      <c r="D169" s="21"/>
      <c r="E169" s="19"/>
      <c r="F169" s="52" t="s">
        <v>45</v>
      </c>
      <c r="G169" s="52" t="str">
        <f t="shared" si="21"/>
        <v/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50">
        <v>4.0</v>
      </c>
      <c r="B170" s="57"/>
      <c r="C170" s="21"/>
      <c r="D170" s="21"/>
      <c r="E170" s="19"/>
      <c r="F170" s="52" t="s">
        <v>45</v>
      </c>
      <c r="G170" s="52" t="str">
        <f t="shared" si="21"/>
        <v/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50">
        <v>5.0</v>
      </c>
      <c r="B171" s="57"/>
      <c r="C171" s="21"/>
      <c r="D171" s="21"/>
      <c r="E171" s="19"/>
      <c r="F171" s="52" t="s">
        <v>45</v>
      </c>
      <c r="G171" s="52" t="str">
        <f t="shared" si="21"/>
        <v/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50" t="s">
        <v>92</v>
      </c>
      <c r="B172" s="51" t="s">
        <v>93</v>
      </c>
      <c r="C172" s="52">
        <v>2.0</v>
      </c>
      <c r="D172" s="52" t="s">
        <v>82</v>
      </c>
      <c r="E172" s="52">
        <v>10.0</v>
      </c>
      <c r="F172" s="52" t="s">
        <v>83</v>
      </c>
      <c r="G172" s="52">
        <v>5.0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55" t="s">
        <v>24</v>
      </c>
      <c r="B173" s="21"/>
      <c r="C173" s="21"/>
      <c r="D173" s="21"/>
      <c r="E173" s="19"/>
      <c r="F173" s="17" t="s">
        <v>19</v>
      </c>
      <c r="G173" s="56" t="s">
        <v>20</v>
      </c>
      <c r="H173" s="29">
        <f>SUM(G174:G178)</f>
        <v>0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50">
        <v>1.0</v>
      </c>
      <c r="B174" s="57"/>
      <c r="C174" s="21"/>
      <c r="D174" s="21"/>
      <c r="E174" s="19"/>
      <c r="F174" s="52" t="s">
        <v>45</v>
      </c>
      <c r="G174" s="52" t="str">
        <f t="shared" ref="G174:G178" si="22">IF(B174&lt;&gt;"",2,"")</f>
        <v/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50">
        <v>2.0</v>
      </c>
      <c r="B175" s="57"/>
      <c r="C175" s="21"/>
      <c r="D175" s="21"/>
      <c r="E175" s="19"/>
      <c r="F175" s="52" t="s">
        <v>45</v>
      </c>
      <c r="G175" s="52" t="str">
        <f t="shared" si="22"/>
        <v/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50">
        <v>3.0</v>
      </c>
      <c r="B176" s="57"/>
      <c r="C176" s="21"/>
      <c r="D176" s="21"/>
      <c r="E176" s="19"/>
      <c r="F176" s="52" t="s">
        <v>45</v>
      </c>
      <c r="G176" s="52" t="str">
        <f t="shared" si="22"/>
        <v/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50">
        <v>4.0</v>
      </c>
      <c r="B177" s="57"/>
      <c r="C177" s="21"/>
      <c r="D177" s="21"/>
      <c r="E177" s="19"/>
      <c r="F177" s="52" t="s">
        <v>45</v>
      </c>
      <c r="G177" s="52" t="str">
        <f t="shared" si="22"/>
        <v/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50">
        <v>5.0</v>
      </c>
      <c r="B178" s="57"/>
      <c r="C178" s="21"/>
      <c r="D178" s="21"/>
      <c r="E178" s="19"/>
      <c r="F178" s="52" t="s">
        <v>45</v>
      </c>
      <c r="G178" s="52" t="str">
        <f t="shared" si="22"/>
        <v/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5">
    <mergeCell ref="A61:G61"/>
    <mergeCell ref="A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G74"/>
    <mergeCell ref="A76:E76"/>
    <mergeCell ref="B77:E77"/>
    <mergeCell ref="B78:E78"/>
    <mergeCell ref="A80:E80"/>
    <mergeCell ref="B81:E81"/>
    <mergeCell ref="B82:E82"/>
    <mergeCell ref="A84:E84"/>
    <mergeCell ref="B85:E85"/>
    <mergeCell ref="B86:E86"/>
    <mergeCell ref="B87:E87"/>
    <mergeCell ref="B88:E88"/>
    <mergeCell ref="A90:E90"/>
    <mergeCell ref="B91:E91"/>
    <mergeCell ref="B92:E92"/>
    <mergeCell ref="A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A118:E118"/>
    <mergeCell ref="B119:E119"/>
    <mergeCell ref="B120:E120"/>
    <mergeCell ref="B121:E121"/>
    <mergeCell ref="B122:E122"/>
    <mergeCell ref="B123:E123"/>
    <mergeCell ref="A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A136:G136"/>
    <mergeCell ref="A138:E138"/>
    <mergeCell ref="B139:E139"/>
    <mergeCell ref="B140:E140"/>
    <mergeCell ref="B141:E141"/>
    <mergeCell ref="B142:E142"/>
    <mergeCell ref="B143:E143"/>
    <mergeCell ref="A145:E145"/>
    <mergeCell ref="B146:E146"/>
    <mergeCell ref="B147:E147"/>
    <mergeCell ref="B148:E148"/>
    <mergeCell ref="B149:E149"/>
    <mergeCell ref="B150:E150"/>
    <mergeCell ref="A152:E152"/>
    <mergeCell ref="B153:E153"/>
    <mergeCell ref="B154:E154"/>
    <mergeCell ref="B155:E155"/>
    <mergeCell ref="B156:E156"/>
    <mergeCell ref="B157:E157"/>
    <mergeCell ref="A159:E159"/>
    <mergeCell ref="B160:E160"/>
    <mergeCell ref="B161:E161"/>
    <mergeCell ref="B162:E162"/>
    <mergeCell ref="B163:E163"/>
    <mergeCell ref="B164:E164"/>
    <mergeCell ref="B174:E174"/>
    <mergeCell ref="B175:E175"/>
    <mergeCell ref="B176:E176"/>
    <mergeCell ref="B177:E177"/>
    <mergeCell ref="B178:E178"/>
    <mergeCell ref="A166:E166"/>
    <mergeCell ref="B167:E167"/>
    <mergeCell ref="B168:E168"/>
    <mergeCell ref="B169:E169"/>
    <mergeCell ref="B170:E170"/>
    <mergeCell ref="B171:E171"/>
    <mergeCell ref="A173:E173"/>
    <mergeCell ref="B8:F8"/>
    <mergeCell ref="C12:D12"/>
    <mergeCell ref="A13:G13"/>
    <mergeCell ref="A15:E15"/>
    <mergeCell ref="B16:E16"/>
    <mergeCell ref="B17:E17"/>
    <mergeCell ref="B18:E18"/>
    <mergeCell ref="B19:E19"/>
    <mergeCell ref="A21:E21"/>
    <mergeCell ref="B22:E22"/>
    <mergeCell ref="B23:E23"/>
    <mergeCell ref="B24:E24"/>
    <mergeCell ref="B25:E25"/>
    <mergeCell ref="A27:E27"/>
    <mergeCell ref="B28:E28"/>
    <mergeCell ref="B29:E29"/>
    <mergeCell ref="A31:E31"/>
    <mergeCell ref="B32:E32"/>
    <mergeCell ref="B33:E33"/>
    <mergeCell ref="B34:E34"/>
    <mergeCell ref="B35:E35"/>
    <mergeCell ref="B36:E36"/>
    <mergeCell ref="A37:G37"/>
    <mergeCell ref="A39:E39"/>
    <mergeCell ref="B40:E40"/>
    <mergeCell ref="B41:E41"/>
    <mergeCell ref="A42:G42"/>
    <mergeCell ref="A44:E44"/>
    <mergeCell ref="B45:E45"/>
    <mergeCell ref="B46:E46"/>
    <mergeCell ref="B47:E47"/>
    <mergeCell ref="B48:E48"/>
    <mergeCell ref="A50:E50"/>
    <mergeCell ref="B51:E51"/>
    <mergeCell ref="B52:E52"/>
    <mergeCell ref="B53:E53"/>
    <mergeCell ref="B54:E54"/>
    <mergeCell ref="A56:E56"/>
    <mergeCell ref="B57:E57"/>
    <mergeCell ref="B58:E58"/>
    <mergeCell ref="B59:E59"/>
    <mergeCell ref="B60:E60"/>
    <mergeCell ref="B109:E109"/>
    <mergeCell ref="A111:E111"/>
    <mergeCell ref="B112:E112"/>
    <mergeCell ref="B113:E113"/>
    <mergeCell ref="B114:E114"/>
    <mergeCell ref="B115:E115"/>
    <mergeCell ref="B116:E116"/>
  </mergeCells>
  <printOptions/>
  <pageMargins bottom="1.025" footer="0.0" header="0.0" left="0.7875" right="0.7875" top="0.39375"/>
  <pageSetup paperSize="9" orientation="portrait"/>
  <headerFooter>
    <oddFooter>&amp;Cpág. &amp;P de &amp;R&amp;D     &amp;T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6.14"/>
    <col customWidth="1" min="2" max="2" width="27.43"/>
    <col customWidth="1" min="3" max="3" width="4.14"/>
    <col customWidth="1" min="4" max="4" width="7.29"/>
    <col customWidth="1" min="5" max="5" width="11.57"/>
    <col customWidth="1" min="6" max="6" width="12.86"/>
    <col customWidth="1" min="7" max="7" width="12.57"/>
    <col customWidth="1" hidden="1" min="8" max="8" width="11.57"/>
    <col customWidth="1" min="9" max="26" width="8.71"/>
  </cols>
  <sheetData>
    <row r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0</v>
      </c>
      <c r="B4" s="4"/>
      <c r="C4" s="5"/>
      <c r="D4" s="5"/>
      <c r="E4" s="1"/>
      <c r="F4" s="5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7" t="s">
        <v>1</v>
      </c>
      <c r="B5" s="4"/>
      <c r="C5" s="5"/>
      <c r="D5" s="5"/>
      <c r="E5" s="5"/>
      <c r="F5" s="5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7" t="s">
        <v>2</v>
      </c>
      <c r="B6" s="8"/>
      <c r="C6" s="4"/>
      <c r="D6" s="8"/>
      <c r="E6" s="8"/>
      <c r="F6" s="8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7"/>
      <c r="B7" s="8"/>
      <c r="C7" s="4"/>
      <c r="D7" s="8"/>
      <c r="E7" s="8"/>
      <c r="F7" s="8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9" t="s">
        <v>3</v>
      </c>
      <c r="B8" s="10"/>
      <c r="C8" s="11"/>
      <c r="D8" s="11"/>
      <c r="E8" s="11"/>
      <c r="F8" s="11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/>
      <c r="C9" s="2"/>
      <c r="D9" s="2"/>
      <c r="E9" s="2"/>
      <c r="F9" s="1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4" t="s">
        <v>4</v>
      </c>
      <c r="C10" s="15">
        <v>100.0</v>
      </c>
      <c r="D10" s="15" t="s">
        <v>5</v>
      </c>
      <c r="E10" s="2"/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4" t="s">
        <v>6</v>
      </c>
      <c r="C11" s="15">
        <f>SUM(H15,H21,H27,H31,H39,H44,H50,H56,H63,H76,H80,H84,H90,H94,H111,H118,H125,H138,H145,H152,H159,H166,H173)</f>
        <v>0</v>
      </c>
      <c r="D11" s="15" t="s">
        <v>5</v>
      </c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0" customHeight="1">
      <c r="A12" s="16" t="s">
        <v>7</v>
      </c>
      <c r="B12" s="17" t="s">
        <v>8</v>
      </c>
      <c r="C12" s="18" t="s">
        <v>9</v>
      </c>
      <c r="D12" s="19"/>
      <c r="E12" s="17" t="s">
        <v>10</v>
      </c>
      <c r="F12" s="17" t="s">
        <v>11</v>
      </c>
      <c r="G12" s="17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54" t="s">
        <v>13</v>
      </c>
      <c r="B13" s="21"/>
      <c r="C13" s="21"/>
      <c r="D13" s="21"/>
      <c r="E13" s="21"/>
      <c r="F13" s="21"/>
      <c r="G13" s="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50" t="s">
        <v>14</v>
      </c>
      <c r="B14" s="51" t="s">
        <v>15</v>
      </c>
      <c r="C14" s="52">
        <v>5.0</v>
      </c>
      <c r="D14" s="52" t="s">
        <v>16</v>
      </c>
      <c r="E14" s="52">
        <v>20.0</v>
      </c>
      <c r="F14" s="53" t="s">
        <v>17</v>
      </c>
      <c r="G14" s="52">
        <v>4.0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55" t="s">
        <v>18</v>
      </c>
      <c r="B15" s="21"/>
      <c r="C15" s="21"/>
      <c r="D15" s="21"/>
      <c r="E15" s="19"/>
      <c r="F15" s="17" t="s">
        <v>19</v>
      </c>
      <c r="G15" s="56" t="s">
        <v>20</v>
      </c>
      <c r="H15" s="29">
        <f>SUM(G16:G19)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50">
        <v>1.0</v>
      </c>
      <c r="B16" s="57"/>
      <c r="C16" s="21"/>
      <c r="D16" s="21"/>
      <c r="E16" s="19"/>
      <c r="F16" s="53"/>
      <c r="G16" s="52" t="str">
        <f t="shared" ref="G16:G19" si="1">IF(B16&lt;&gt;"",5,"")</f>
        <v/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50">
        <v>2.0</v>
      </c>
      <c r="B17" s="57"/>
      <c r="C17" s="21"/>
      <c r="D17" s="21"/>
      <c r="E17" s="19"/>
      <c r="F17" s="53"/>
      <c r="G17" s="52" t="str">
        <f t="shared" si="1"/>
        <v/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50">
        <v>3.0</v>
      </c>
      <c r="B18" s="57"/>
      <c r="C18" s="21"/>
      <c r="D18" s="21"/>
      <c r="E18" s="19"/>
      <c r="F18" s="53"/>
      <c r="G18" s="52" t="str">
        <f t="shared" si="1"/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50">
        <v>4.0</v>
      </c>
      <c r="B19" s="57"/>
      <c r="C19" s="21"/>
      <c r="D19" s="21"/>
      <c r="E19" s="19"/>
      <c r="F19" s="53"/>
      <c r="G19" s="52" t="str">
        <f t="shared" si="1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50" t="s">
        <v>21</v>
      </c>
      <c r="B20" s="51" t="s">
        <v>22</v>
      </c>
      <c r="C20" s="52">
        <v>5.0</v>
      </c>
      <c r="D20" s="52" t="s">
        <v>23</v>
      </c>
      <c r="E20" s="52">
        <v>20.0</v>
      </c>
      <c r="F20" s="53" t="s">
        <v>17</v>
      </c>
      <c r="G20" s="52">
        <v>4.0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55" t="s">
        <v>24</v>
      </c>
      <c r="B21" s="21"/>
      <c r="C21" s="21"/>
      <c r="D21" s="21"/>
      <c r="E21" s="19"/>
      <c r="F21" s="17" t="s">
        <v>19</v>
      </c>
      <c r="G21" s="56" t="s">
        <v>20</v>
      </c>
      <c r="H21" s="29">
        <f>SUM(G22:G25)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50">
        <v>1.0</v>
      </c>
      <c r="B22" s="57"/>
      <c r="C22" s="21"/>
      <c r="D22" s="21"/>
      <c r="E22" s="19"/>
      <c r="F22" s="53"/>
      <c r="G22" s="52" t="str">
        <f t="shared" ref="G22:G25" si="2">IF(B22&lt;&gt;"",5,"")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50">
        <v>2.0</v>
      </c>
      <c r="B23" s="57"/>
      <c r="C23" s="21"/>
      <c r="D23" s="21"/>
      <c r="E23" s="19"/>
      <c r="F23" s="53"/>
      <c r="G23" s="52" t="str">
        <f t="shared" si="2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50">
        <v>3.0</v>
      </c>
      <c r="B24" s="57"/>
      <c r="C24" s="21"/>
      <c r="D24" s="21"/>
      <c r="E24" s="19"/>
      <c r="F24" s="53"/>
      <c r="G24" s="52" t="str">
        <f t="shared" si="2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50">
        <v>4.0</v>
      </c>
      <c r="B25" s="57"/>
      <c r="C25" s="21"/>
      <c r="D25" s="21"/>
      <c r="E25" s="19"/>
      <c r="F25" s="53"/>
      <c r="G25" s="52" t="str">
        <f t="shared" si="2"/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50" t="s">
        <v>25</v>
      </c>
      <c r="B26" s="51" t="s">
        <v>26</v>
      </c>
      <c r="C26" s="52">
        <v>10.0</v>
      </c>
      <c r="D26" s="52" t="s">
        <v>27</v>
      </c>
      <c r="E26" s="52">
        <v>20.0</v>
      </c>
      <c r="F26" s="53" t="s">
        <v>17</v>
      </c>
      <c r="G26" s="52">
        <v>2.0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55" t="s">
        <v>28</v>
      </c>
      <c r="B27" s="21"/>
      <c r="C27" s="21"/>
      <c r="D27" s="21"/>
      <c r="E27" s="19"/>
      <c r="F27" s="17" t="s">
        <v>29</v>
      </c>
      <c r="G27" s="56" t="s">
        <v>20</v>
      </c>
      <c r="H27" s="29">
        <f>IF(SUM(G28:G29)&lt;=20,SUM(G28:G29),20)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50">
        <v>1.0</v>
      </c>
      <c r="B28" s="57"/>
      <c r="C28" s="21"/>
      <c r="D28" s="21"/>
      <c r="E28" s="19"/>
      <c r="F28" s="53"/>
      <c r="G28" s="52" t="str">
        <f t="shared" ref="G28:G29" si="3">IF(B28&lt;&gt;"",F28*10,"")</f>
        <v/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50">
        <v>2.0</v>
      </c>
      <c r="B29" s="57"/>
      <c r="C29" s="21"/>
      <c r="D29" s="21"/>
      <c r="E29" s="19"/>
      <c r="F29" s="53"/>
      <c r="G29" s="52" t="str">
        <f t="shared" si="3"/>
        <v/>
      </c>
      <c r="H29" s="4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0" t="s">
        <v>30</v>
      </c>
      <c r="B30" s="51" t="s">
        <v>31</v>
      </c>
      <c r="C30" s="52">
        <v>2.0</v>
      </c>
      <c r="D30" s="52" t="s">
        <v>16</v>
      </c>
      <c r="E30" s="52">
        <v>10.0</v>
      </c>
      <c r="F30" s="53" t="s">
        <v>17</v>
      </c>
      <c r="G30" s="52">
        <v>5.0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5" t="s">
        <v>18</v>
      </c>
      <c r="B31" s="21"/>
      <c r="C31" s="21"/>
      <c r="D31" s="21"/>
      <c r="E31" s="19"/>
      <c r="F31" s="17" t="s">
        <v>19</v>
      </c>
      <c r="G31" s="56" t="s">
        <v>20</v>
      </c>
      <c r="H31" s="29">
        <f>SUM(G32:G36)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50">
        <v>1.0</v>
      </c>
      <c r="B32" s="57"/>
      <c r="C32" s="21"/>
      <c r="D32" s="21"/>
      <c r="E32" s="19"/>
      <c r="F32" s="53"/>
      <c r="G32" s="52" t="str">
        <f t="shared" ref="G32:G36" si="4">IF(B32&lt;&gt;"",2,"")</f>
        <v/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50">
        <v>2.0</v>
      </c>
      <c r="B33" s="57"/>
      <c r="C33" s="21"/>
      <c r="D33" s="21"/>
      <c r="E33" s="19"/>
      <c r="F33" s="53"/>
      <c r="G33" s="52" t="str">
        <f t="shared" si="4"/>
        <v/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50">
        <v>3.0</v>
      </c>
      <c r="B34" s="57"/>
      <c r="C34" s="21"/>
      <c r="D34" s="21"/>
      <c r="E34" s="19"/>
      <c r="F34" s="53"/>
      <c r="G34" s="52" t="str">
        <f t="shared" si="4"/>
        <v/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50">
        <v>4.0</v>
      </c>
      <c r="B35" s="57"/>
      <c r="C35" s="21"/>
      <c r="D35" s="21"/>
      <c r="E35" s="19"/>
      <c r="F35" s="53"/>
      <c r="G35" s="52" t="str">
        <f t="shared" si="4"/>
        <v/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50">
        <v>5.0</v>
      </c>
      <c r="B36" s="57"/>
      <c r="C36" s="21"/>
      <c r="D36" s="21"/>
      <c r="E36" s="19"/>
      <c r="F36" s="53"/>
      <c r="G36" s="52" t="str">
        <f t="shared" si="4"/>
        <v/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54" t="s">
        <v>32</v>
      </c>
      <c r="B37" s="21"/>
      <c r="C37" s="21"/>
      <c r="D37" s="21"/>
      <c r="E37" s="21"/>
      <c r="F37" s="21"/>
      <c r="G37" s="1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50" t="s">
        <v>33</v>
      </c>
      <c r="B38" s="51" t="s">
        <v>34</v>
      </c>
      <c r="C38" s="52">
        <v>20.0</v>
      </c>
      <c r="D38" s="52" t="s">
        <v>16</v>
      </c>
      <c r="E38" s="52">
        <v>40.0</v>
      </c>
      <c r="F38" s="53" t="s">
        <v>35</v>
      </c>
      <c r="G38" s="52">
        <v>2.0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55" t="s">
        <v>28</v>
      </c>
      <c r="B39" s="21"/>
      <c r="C39" s="21"/>
      <c r="D39" s="21"/>
      <c r="E39" s="19"/>
      <c r="F39" s="17" t="s">
        <v>19</v>
      </c>
      <c r="G39" s="56" t="s">
        <v>20</v>
      </c>
      <c r="H39" s="29">
        <f>SUM(G40:G41)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50">
        <v>1.0</v>
      </c>
      <c r="B40" s="57"/>
      <c r="C40" s="21"/>
      <c r="D40" s="21"/>
      <c r="E40" s="19"/>
      <c r="F40" s="53"/>
      <c r="G40" s="52" t="str">
        <f t="shared" ref="G40:G41" si="5">IF(B40&lt;&gt;"",20,"")</f>
        <v/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50">
        <v>2.0</v>
      </c>
      <c r="B41" s="57"/>
      <c r="C41" s="21"/>
      <c r="D41" s="21"/>
      <c r="E41" s="19"/>
      <c r="F41" s="53"/>
      <c r="G41" s="52" t="str">
        <f t="shared" si="5"/>
        <v/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54" t="s">
        <v>36</v>
      </c>
      <c r="B42" s="21"/>
      <c r="C42" s="21"/>
      <c r="D42" s="21"/>
      <c r="E42" s="21"/>
      <c r="F42" s="21"/>
      <c r="G42" s="1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50" t="s">
        <v>37</v>
      </c>
      <c r="B43" s="51" t="s">
        <v>38</v>
      </c>
      <c r="C43" s="52">
        <v>5.0</v>
      </c>
      <c r="D43" s="52" t="s">
        <v>39</v>
      </c>
      <c r="E43" s="52">
        <v>20.0</v>
      </c>
      <c r="F43" s="52" t="s">
        <v>40</v>
      </c>
      <c r="G43" s="52">
        <v>4.0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55" t="s">
        <v>24</v>
      </c>
      <c r="B44" s="21"/>
      <c r="C44" s="21"/>
      <c r="D44" s="21"/>
      <c r="E44" s="19"/>
      <c r="F44" s="17" t="s">
        <v>19</v>
      </c>
      <c r="G44" s="56" t="s">
        <v>20</v>
      </c>
      <c r="H44" s="29">
        <f>SUM(G45:G48)</f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50">
        <v>1.0</v>
      </c>
      <c r="B45" s="57"/>
      <c r="C45" s="21"/>
      <c r="D45" s="21"/>
      <c r="E45" s="19"/>
      <c r="F45" s="52"/>
      <c r="G45" s="52" t="str">
        <f t="shared" ref="G45:G48" si="6">IF(B45&lt;&gt;"",5,"")</f>
        <v/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50">
        <v>2.0</v>
      </c>
      <c r="B46" s="57"/>
      <c r="C46" s="21"/>
      <c r="D46" s="21"/>
      <c r="E46" s="19"/>
      <c r="F46" s="52"/>
      <c r="G46" s="52" t="str">
        <f t="shared" si="6"/>
        <v/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50">
        <v>3.0</v>
      </c>
      <c r="B47" s="57"/>
      <c r="C47" s="21"/>
      <c r="D47" s="21"/>
      <c r="E47" s="19"/>
      <c r="F47" s="52"/>
      <c r="G47" s="52" t="str">
        <f t="shared" si="6"/>
        <v/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50">
        <v>4.0</v>
      </c>
      <c r="B48" s="57"/>
      <c r="C48" s="21"/>
      <c r="D48" s="21"/>
      <c r="E48" s="19"/>
      <c r="F48" s="52"/>
      <c r="G48" s="52" t="str">
        <f t="shared" si="6"/>
        <v/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50" t="s">
        <v>41</v>
      </c>
      <c r="B49" s="51" t="s">
        <v>42</v>
      </c>
      <c r="C49" s="52">
        <v>5.0</v>
      </c>
      <c r="D49" s="52" t="s">
        <v>43</v>
      </c>
      <c r="E49" s="52">
        <v>20.0</v>
      </c>
      <c r="F49" s="52" t="s">
        <v>40</v>
      </c>
      <c r="G49" s="52">
        <v>4.0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55" t="s">
        <v>44</v>
      </c>
      <c r="B50" s="21"/>
      <c r="C50" s="21"/>
      <c r="D50" s="21"/>
      <c r="E50" s="19"/>
      <c r="F50" s="17" t="s">
        <v>19</v>
      </c>
      <c r="G50" s="56" t="s">
        <v>20</v>
      </c>
      <c r="H50" s="29">
        <f>SUM(G51:G54)</f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50">
        <v>1.0</v>
      </c>
      <c r="B51" s="57"/>
      <c r="C51" s="21"/>
      <c r="D51" s="21"/>
      <c r="E51" s="19"/>
      <c r="F51" s="52" t="s">
        <v>45</v>
      </c>
      <c r="G51" s="52" t="str">
        <f t="shared" ref="G51:G54" si="7">IF(B51&lt;&gt;"",5,"")</f>
        <v/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50">
        <v>2.0</v>
      </c>
      <c r="B52" s="57"/>
      <c r="C52" s="21"/>
      <c r="D52" s="21"/>
      <c r="E52" s="19"/>
      <c r="F52" s="52" t="s">
        <v>45</v>
      </c>
      <c r="G52" s="52" t="str">
        <f t="shared" si="7"/>
        <v/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50">
        <v>3.0</v>
      </c>
      <c r="B53" s="57"/>
      <c r="C53" s="21"/>
      <c r="D53" s="21"/>
      <c r="E53" s="19"/>
      <c r="F53" s="52" t="s">
        <v>45</v>
      </c>
      <c r="G53" s="52" t="str">
        <f t="shared" si="7"/>
        <v/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50">
        <v>4.0</v>
      </c>
      <c r="B54" s="57"/>
      <c r="C54" s="21"/>
      <c r="D54" s="21"/>
      <c r="E54" s="19"/>
      <c r="F54" s="52" t="s">
        <v>45</v>
      </c>
      <c r="G54" s="52" t="str">
        <f t="shared" si="7"/>
        <v/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50" t="s">
        <v>46</v>
      </c>
      <c r="B55" s="51" t="s">
        <v>47</v>
      </c>
      <c r="C55" s="52">
        <v>10.0</v>
      </c>
      <c r="D55" s="52" t="s">
        <v>48</v>
      </c>
      <c r="E55" s="52">
        <v>40.0</v>
      </c>
      <c r="F55" s="52" t="s">
        <v>40</v>
      </c>
      <c r="G55" s="52">
        <v>4.0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55" t="s">
        <v>49</v>
      </c>
      <c r="B56" s="21"/>
      <c r="C56" s="21"/>
      <c r="D56" s="21"/>
      <c r="E56" s="19"/>
      <c r="F56" s="17" t="s">
        <v>19</v>
      </c>
      <c r="G56" s="56" t="s">
        <v>20</v>
      </c>
      <c r="H56" s="29">
        <f>SUM(G57:G60)</f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50">
        <v>1.0</v>
      </c>
      <c r="B57" s="57"/>
      <c r="C57" s="21"/>
      <c r="D57" s="21"/>
      <c r="E57" s="19"/>
      <c r="F57" s="52" t="s">
        <v>45</v>
      </c>
      <c r="G57" s="52" t="str">
        <f t="shared" ref="G57:G60" si="8">IF(B57&lt;&gt;"",10,"")</f>
        <v/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50">
        <v>2.0</v>
      </c>
      <c r="B58" s="57"/>
      <c r="C58" s="21"/>
      <c r="D58" s="21"/>
      <c r="E58" s="19"/>
      <c r="F58" s="52" t="s">
        <v>45</v>
      </c>
      <c r="G58" s="52" t="str">
        <f t="shared" si="8"/>
        <v/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50">
        <v>3.0</v>
      </c>
      <c r="B59" s="57"/>
      <c r="C59" s="21"/>
      <c r="D59" s="21"/>
      <c r="E59" s="19"/>
      <c r="F59" s="52" t="s">
        <v>45</v>
      </c>
      <c r="G59" s="52" t="str">
        <f t="shared" si="8"/>
        <v/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50">
        <v>4.0</v>
      </c>
      <c r="B60" s="57"/>
      <c r="C60" s="21"/>
      <c r="D60" s="21"/>
      <c r="E60" s="19"/>
      <c r="F60" s="52" t="s">
        <v>45</v>
      </c>
      <c r="G60" s="52" t="str">
        <f t="shared" si="8"/>
        <v/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54" t="s">
        <v>50</v>
      </c>
      <c r="B61" s="21"/>
      <c r="C61" s="21"/>
      <c r="D61" s="21"/>
      <c r="E61" s="21"/>
      <c r="F61" s="21"/>
      <c r="G61" s="1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50" t="s">
        <v>51</v>
      </c>
      <c r="B62" s="51" t="s">
        <v>52</v>
      </c>
      <c r="C62" s="52">
        <v>1.0</v>
      </c>
      <c r="D62" s="52" t="s">
        <v>53</v>
      </c>
      <c r="E62" s="52">
        <v>10.0</v>
      </c>
      <c r="F62" s="52" t="s">
        <v>54</v>
      </c>
      <c r="G62" s="52">
        <v>10.0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55" t="s">
        <v>24</v>
      </c>
      <c r="B63" s="21"/>
      <c r="C63" s="21"/>
      <c r="D63" s="21"/>
      <c r="E63" s="19"/>
      <c r="F63" s="17" t="s">
        <v>19</v>
      </c>
      <c r="G63" s="56" t="s">
        <v>20</v>
      </c>
      <c r="H63" s="29">
        <f>SUM(G64:G73)</f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50">
        <v>1.0</v>
      </c>
      <c r="B64" s="57"/>
      <c r="C64" s="21"/>
      <c r="D64" s="21"/>
      <c r="E64" s="19"/>
      <c r="F64" s="52"/>
      <c r="G64" s="52" t="str">
        <f t="shared" ref="G64:G73" si="9">IF(B64&lt;&gt;"",1,"")</f>
        <v/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50">
        <v>2.0</v>
      </c>
      <c r="B65" s="57"/>
      <c r="C65" s="21"/>
      <c r="D65" s="21"/>
      <c r="E65" s="19"/>
      <c r="F65" s="52"/>
      <c r="G65" s="52" t="str">
        <f t="shared" si="9"/>
        <v/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50">
        <v>3.0</v>
      </c>
      <c r="B66" s="57"/>
      <c r="C66" s="21"/>
      <c r="D66" s="21"/>
      <c r="E66" s="19"/>
      <c r="F66" s="52"/>
      <c r="G66" s="52" t="str">
        <f t="shared" si="9"/>
        <v/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50">
        <v>4.0</v>
      </c>
      <c r="B67" s="57"/>
      <c r="C67" s="21"/>
      <c r="D67" s="21"/>
      <c r="E67" s="19"/>
      <c r="F67" s="52"/>
      <c r="G67" s="52" t="str">
        <f t="shared" si="9"/>
        <v/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50">
        <v>5.0</v>
      </c>
      <c r="B68" s="57"/>
      <c r="C68" s="21"/>
      <c r="D68" s="21"/>
      <c r="E68" s="19"/>
      <c r="F68" s="52"/>
      <c r="G68" s="52" t="str">
        <f t="shared" si="9"/>
        <v/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50">
        <v>6.0</v>
      </c>
      <c r="B69" s="57"/>
      <c r="C69" s="21"/>
      <c r="D69" s="21"/>
      <c r="E69" s="19"/>
      <c r="F69" s="52"/>
      <c r="G69" s="52" t="str">
        <f t="shared" si="9"/>
        <v/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50">
        <v>7.0</v>
      </c>
      <c r="B70" s="57"/>
      <c r="C70" s="21"/>
      <c r="D70" s="21"/>
      <c r="E70" s="19"/>
      <c r="F70" s="52"/>
      <c r="G70" s="52" t="str">
        <f t="shared" si="9"/>
        <v/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50">
        <v>8.0</v>
      </c>
      <c r="B71" s="57"/>
      <c r="C71" s="21"/>
      <c r="D71" s="21"/>
      <c r="E71" s="19"/>
      <c r="F71" s="52"/>
      <c r="G71" s="52" t="str">
        <f t="shared" si="9"/>
        <v/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50">
        <v>9.0</v>
      </c>
      <c r="B72" s="57"/>
      <c r="C72" s="21"/>
      <c r="D72" s="21"/>
      <c r="E72" s="19"/>
      <c r="F72" s="52"/>
      <c r="G72" s="52" t="str">
        <f t="shared" si="9"/>
        <v/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50">
        <v>10.0</v>
      </c>
      <c r="B73" s="57"/>
      <c r="C73" s="21"/>
      <c r="D73" s="21"/>
      <c r="E73" s="19"/>
      <c r="F73" s="52"/>
      <c r="G73" s="52" t="str">
        <f t="shared" si="9"/>
        <v/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54" t="s">
        <v>55</v>
      </c>
      <c r="B74" s="21"/>
      <c r="C74" s="21"/>
      <c r="D74" s="21"/>
      <c r="E74" s="21"/>
      <c r="F74" s="21"/>
      <c r="G74" s="1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50" t="s">
        <v>56</v>
      </c>
      <c r="B75" s="51" t="s">
        <v>57</v>
      </c>
      <c r="C75" s="52">
        <v>5.0</v>
      </c>
      <c r="D75" s="52" t="s">
        <v>27</v>
      </c>
      <c r="E75" s="52">
        <v>10.0</v>
      </c>
      <c r="F75" s="53" t="s">
        <v>58</v>
      </c>
      <c r="G75" s="52">
        <v>2.0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55" t="s">
        <v>59</v>
      </c>
      <c r="B76" s="21"/>
      <c r="C76" s="21"/>
      <c r="D76" s="21"/>
      <c r="E76" s="19"/>
      <c r="F76" s="17" t="s">
        <v>29</v>
      </c>
      <c r="G76" s="56" t="s">
        <v>20</v>
      </c>
      <c r="H76" s="29">
        <f>IF(SUM(G77:G78)&lt;=20,SUM(G77:G78),20)</f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50">
        <v>1.0</v>
      </c>
      <c r="B77" s="57"/>
      <c r="C77" s="21"/>
      <c r="D77" s="21"/>
      <c r="E77" s="19"/>
      <c r="F77" s="53"/>
      <c r="G77" s="52" t="str">
        <f t="shared" ref="G77:G78" si="10">IF(B77&lt;&gt;"",F77*10,"")</f>
        <v/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50">
        <v>2.0</v>
      </c>
      <c r="B78" s="57"/>
      <c r="C78" s="21"/>
      <c r="D78" s="21"/>
      <c r="E78" s="19"/>
      <c r="F78" s="53"/>
      <c r="G78" s="52" t="str">
        <f t="shared" si="10"/>
        <v/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50" t="s">
        <v>60</v>
      </c>
      <c r="B79" s="51" t="s">
        <v>61</v>
      </c>
      <c r="C79" s="52">
        <v>5.0</v>
      </c>
      <c r="D79" s="52" t="s">
        <v>62</v>
      </c>
      <c r="E79" s="52">
        <v>10.0</v>
      </c>
      <c r="F79" s="53" t="s">
        <v>58</v>
      </c>
      <c r="G79" s="52">
        <v>2.0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55" t="s">
        <v>24</v>
      </c>
      <c r="B80" s="21"/>
      <c r="C80" s="21"/>
      <c r="D80" s="21"/>
      <c r="E80" s="19"/>
      <c r="F80" s="17" t="s">
        <v>19</v>
      </c>
      <c r="G80" s="56" t="s">
        <v>20</v>
      </c>
      <c r="H80" s="29">
        <f>IF(SUM(G81:G82)&lt;=10,SUM(G81:G82),10)</f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50">
        <v>1.0</v>
      </c>
      <c r="B81" s="57"/>
      <c r="C81" s="21"/>
      <c r="D81" s="21"/>
      <c r="E81" s="19"/>
      <c r="F81" s="60"/>
      <c r="G81" s="52" t="str">
        <f t="shared" ref="G81:G82" si="11">IF(F81&gt;=120,TRUNC(F81/120)*5,"")</f>
        <v/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50">
        <v>2.0</v>
      </c>
      <c r="B82" s="57"/>
      <c r="C82" s="21"/>
      <c r="D82" s="21"/>
      <c r="E82" s="19"/>
      <c r="F82" s="60"/>
      <c r="G82" s="52" t="str">
        <f t="shared" si="11"/>
        <v/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50" t="s">
        <v>63</v>
      </c>
      <c r="B83" s="51" t="s">
        <v>64</v>
      </c>
      <c r="C83" s="52">
        <v>4.0</v>
      </c>
      <c r="D83" s="52" t="s">
        <v>65</v>
      </c>
      <c r="E83" s="52">
        <v>16.0</v>
      </c>
      <c r="F83" s="53" t="s">
        <v>58</v>
      </c>
      <c r="G83" s="52">
        <v>4.0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55" t="s">
        <v>24</v>
      </c>
      <c r="B84" s="21"/>
      <c r="C84" s="21"/>
      <c r="D84" s="21"/>
      <c r="E84" s="19"/>
      <c r="F84" s="17" t="s">
        <v>19</v>
      </c>
      <c r="G84" s="56" t="s">
        <v>20</v>
      </c>
      <c r="H84" s="29">
        <f>SUM(G85:G88)</f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50">
        <v>1.0</v>
      </c>
      <c r="B85" s="57"/>
      <c r="C85" s="21"/>
      <c r="D85" s="21"/>
      <c r="E85" s="19"/>
      <c r="F85" s="60"/>
      <c r="G85" s="52" t="str">
        <f t="shared" ref="G85:G88" si="12">IF(F85&gt;=24,4,"")</f>
        <v/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50">
        <v>2.0</v>
      </c>
      <c r="B86" s="57"/>
      <c r="C86" s="21"/>
      <c r="D86" s="21"/>
      <c r="E86" s="19"/>
      <c r="F86" s="60"/>
      <c r="G86" s="52" t="str">
        <f t="shared" si="12"/>
        <v/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50">
        <v>3.0</v>
      </c>
      <c r="B87" s="57"/>
      <c r="C87" s="21"/>
      <c r="D87" s="21"/>
      <c r="E87" s="19"/>
      <c r="F87" s="60"/>
      <c r="G87" s="52" t="str">
        <f t="shared" si="12"/>
        <v/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50">
        <v>4.0</v>
      </c>
      <c r="B88" s="57"/>
      <c r="C88" s="21"/>
      <c r="D88" s="21"/>
      <c r="E88" s="19"/>
      <c r="F88" s="60"/>
      <c r="G88" s="52" t="str">
        <f t="shared" si="12"/>
        <v/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50" t="s">
        <v>66</v>
      </c>
      <c r="B89" s="51" t="s">
        <v>67</v>
      </c>
      <c r="C89" s="52">
        <v>10.0</v>
      </c>
      <c r="D89" s="52" t="s">
        <v>27</v>
      </c>
      <c r="E89" s="52">
        <v>20.0</v>
      </c>
      <c r="F89" s="53" t="s">
        <v>58</v>
      </c>
      <c r="G89" s="52">
        <v>2.0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55" t="s">
        <v>24</v>
      </c>
      <c r="B90" s="21"/>
      <c r="C90" s="21"/>
      <c r="D90" s="21"/>
      <c r="E90" s="19"/>
      <c r="F90" s="17" t="s">
        <v>29</v>
      </c>
      <c r="G90" s="56" t="s">
        <v>20</v>
      </c>
      <c r="H90" s="29">
        <f>IF(SUM(G91:G92)&lt;=20,SUM(G91:G92),20)</f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50">
        <v>1.0</v>
      </c>
      <c r="B91" s="57"/>
      <c r="C91" s="21"/>
      <c r="D91" s="21"/>
      <c r="E91" s="19"/>
      <c r="F91" s="53"/>
      <c r="G91" s="52" t="str">
        <f t="shared" ref="G91:G92" si="13">IF(B91&lt;&gt;"",F91*10,"")</f>
        <v/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50">
        <v>2.0</v>
      </c>
      <c r="B92" s="57"/>
      <c r="C92" s="21"/>
      <c r="D92" s="21"/>
      <c r="E92" s="19"/>
      <c r="F92" s="53"/>
      <c r="G92" s="52" t="str">
        <f t="shared" si="13"/>
        <v/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50" t="s">
        <v>68</v>
      </c>
      <c r="B93" s="51" t="s">
        <v>69</v>
      </c>
      <c r="C93" s="52">
        <v>1.0</v>
      </c>
      <c r="D93" s="52" t="s">
        <v>70</v>
      </c>
      <c r="E93" s="52">
        <v>15.0</v>
      </c>
      <c r="F93" s="53" t="s">
        <v>58</v>
      </c>
      <c r="G93" s="52">
        <v>15.0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55" t="s">
        <v>24</v>
      </c>
      <c r="B94" s="21"/>
      <c r="C94" s="21"/>
      <c r="D94" s="21"/>
      <c r="E94" s="19"/>
      <c r="F94" s="17" t="s">
        <v>19</v>
      </c>
      <c r="G94" s="56" t="s">
        <v>20</v>
      </c>
      <c r="H94" s="29">
        <f>SUM(G95:G109)</f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50">
        <v>1.0</v>
      </c>
      <c r="B95" s="57"/>
      <c r="C95" s="21"/>
      <c r="D95" s="21"/>
      <c r="E95" s="19"/>
      <c r="F95" s="60">
        <v>1.0</v>
      </c>
      <c r="G95" s="5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50">
        <v>2.0</v>
      </c>
      <c r="B96" s="57"/>
      <c r="C96" s="21"/>
      <c r="D96" s="21"/>
      <c r="E96" s="19"/>
      <c r="F96" s="60" t="s">
        <v>143</v>
      </c>
      <c r="G96" s="5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50">
        <v>3.0</v>
      </c>
      <c r="B97" s="57"/>
      <c r="C97" s="21"/>
      <c r="D97" s="21"/>
      <c r="E97" s="19"/>
      <c r="F97" s="60"/>
      <c r="G97" s="5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50">
        <v>4.0</v>
      </c>
      <c r="B98" s="57"/>
      <c r="C98" s="21"/>
      <c r="D98" s="21"/>
      <c r="E98" s="19"/>
      <c r="F98" s="60"/>
      <c r="G98" s="5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50">
        <v>5.0</v>
      </c>
      <c r="B99" s="57"/>
      <c r="C99" s="21"/>
      <c r="D99" s="21"/>
      <c r="E99" s="19"/>
      <c r="F99" s="60"/>
      <c r="G99" s="5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50">
        <v>6.0</v>
      </c>
      <c r="B100" s="57"/>
      <c r="C100" s="21"/>
      <c r="D100" s="21"/>
      <c r="E100" s="19"/>
      <c r="F100" s="60"/>
      <c r="G100" s="5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50">
        <v>7.0</v>
      </c>
      <c r="B101" s="57"/>
      <c r="C101" s="21"/>
      <c r="D101" s="21"/>
      <c r="E101" s="19"/>
      <c r="F101" s="60"/>
      <c r="G101" s="5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50">
        <v>8.0</v>
      </c>
      <c r="B102" s="57"/>
      <c r="C102" s="21"/>
      <c r="D102" s="21"/>
      <c r="E102" s="19"/>
      <c r="F102" s="60"/>
      <c r="G102" s="5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50">
        <v>9.0</v>
      </c>
      <c r="B103" s="57"/>
      <c r="C103" s="21"/>
      <c r="D103" s="21"/>
      <c r="E103" s="19"/>
      <c r="F103" s="60"/>
      <c r="G103" s="5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50">
        <v>10.0</v>
      </c>
      <c r="B104" s="57"/>
      <c r="C104" s="21"/>
      <c r="D104" s="21"/>
      <c r="E104" s="19"/>
      <c r="F104" s="60"/>
      <c r="G104" s="5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50">
        <v>11.0</v>
      </c>
      <c r="B105" s="57"/>
      <c r="C105" s="21"/>
      <c r="D105" s="21"/>
      <c r="E105" s="19"/>
      <c r="F105" s="60"/>
      <c r="G105" s="5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50">
        <v>12.0</v>
      </c>
      <c r="B106" s="57"/>
      <c r="C106" s="21"/>
      <c r="D106" s="21"/>
      <c r="E106" s="19"/>
      <c r="F106" s="60"/>
      <c r="G106" s="5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50">
        <v>13.0</v>
      </c>
      <c r="B107" s="57"/>
      <c r="C107" s="21"/>
      <c r="D107" s="21"/>
      <c r="E107" s="19"/>
      <c r="F107" s="60"/>
      <c r="G107" s="5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50">
        <v>14.0</v>
      </c>
      <c r="B108" s="57"/>
      <c r="C108" s="21"/>
      <c r="D108" s="21"/>
      <c r="E108" s="19"/>
      <c r="F108" s="60"/>
      <c r="G108" s="5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50">
        <v>15.0</v>
      </c>
      <c r="B109" s="57"/>
      <c r="C109" s="21"/>
      <c r="D109" s="21"/>
      <c r="E109" s="19"/>
      <c r="F109" s="60"/>
      <c r="G109" s="5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50" t="s">
        <v>71</v>
      </c>
      <c r="B110" s="51" t="s">
        <v>72</v>
      </c>
      <c r="C110" s="52">
        <v>2.0</v>
      </c>
      <c r="D110" s="52" t="s">
        <v>39</v>
      </c>
      <c r="E110" s="52">
        <v>10.0</v>
      </c>
      <c r="F110" s="53" t="s">
        <v>58</v>
      </c>
      <c r="G110" s="52">
        <v>5.0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55" t="s">
        <v>24</v>
      </c>
      <c r="B111" s="21"/>
      <c r="C111" s="21"/>
      <c r="D111" s="21"/>
      <c r="E111" s="19"/>
      <c r="F111" s="17" t="s">
        <v>19</v>
      </c>
      <c r="G111" s="56" t="s">
        <v>20</v>
      </c>
      <c r="H111" s="29">
        <f>SUM(G112:G116)</f>
        <v>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50">
        <v>1.0</v>
      </c>
      <c r="B112" s="57"/>
      <c r="C112" s="21"/>
      <c r="D112" s="21"/>
      <c r="E112" s="19"/>
      <c r="F112" s="53" t="s">
        <v>45</v>
      </c>
      <c r="G112" s="52" t="str">
        <f t="shared" ref="G112:G116" si="14">IF(B112&lt;&gt;"",2,"")</f>
        <v/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50">
        <v>2.0</v>
      </c>
      <c r="B113" s="57"/>
      <c r="C113" s="21"/>
      <c r="D113" s="21"/>
      <c r="E113" s="19"/>
      <c r="F113" s="53" t="s">
        <v>45</v>
      </c>
      <c r="G113" s="52" t="str">
        <f t="shared" si="14"/>
        <v/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50">
        <v>3.0</v>
      </c>
      <c r="B114" s="57"/>
      <c r="C114" s="21"/>
      <c r="D114" s="21"/>
      <c r="E114" s="19"/>
      <c r="F114" s="53" t="s">
        <v>45</v>
      </c>
      <c r="G114" s="52" t="str">
        <f t="shared" si="14"/>
        <v/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50">
        <v>4.0</v>
      </c>
      <c r="B115" s="57"/>
      <c r="C115" s="21"/>
      <c r="D115" s="21"/>
      <c r="E115" s="19"/>
      <c r="F115" s="53" t="s">
        <v>45</v>
      </c>
      <c r="G115" s="52" t="str">
        <f t="shared" si="14"/>
        <v/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50">
        <v>5.0</v>
      </c>
      <c r="B116" s="57"/>
      <c r="C116" s="21"/>
      <c r="D116" s="21"/>
      <c r="E116" s="19"/>
      <c r="F116" s="53" t="s">
        <v>45</v>
      </c>
      <c r="G116" s="52" t="str">
        <f t="shared" si="14"/>
        <v/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50" t="s">
        <v>73</v>
      </c>
      <c r="B117" s="51" t="s">
        <v>74</v>
      </c>
      <c r="C117" s="52">
        <v>3.0</v>
      </c>
      <c r="D117" s="52" t="s">
        <v>75</v>
      </c>
      <c r="E117" s="52">
        <v>15.0</v>
      </c>
      <c r="F117" s="53" t="s">
        <v>58</v>
      </c>
      <c r="G117" s="52">
        <v>5.0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55" t="s">
        <v>24</v>
      </c>
      <c r="B118" s="21"/>
      <c r="C118" s="21"/>
      <c r="D118" s="21"/>
      <c r="E118" s="19"/>
      <c r="F118" s="17" t="s">
        <v>19</v>
      </c>
      <c r="G118" s="56" t="s">
        <v>20</v>
      </c>
      <c r="H118" s="29">
        <f>SUM(G119:G123)</f>
        <v>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50">
        <v>1.0</v>
      </c>
      <c r="B119" s="57"/>
      <c r="C119" s="21"/>
      <c r="D119" s="21"/>
      <c r="E119" s="19"/>
      <c r="F119" s="53" t="s">
        <v>45</v>
      </c>
      <c r="G119" s="52" t="str">
        <f t="shared" ref="G119:G123" si="15">IF(B119&lt;&gt;"",3,"")</f>
        <v/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50">
        <v>2.0</v>
      </c>
      <c r="B120" s="57"/>
      <c r="C120" s="21"/>
      <c r="D120" s="21"/>
      <c r="E120" s="19"/>
      <c r="F120" s="53" t="s">
        <v>45</v>
      </c>
      <c r="G120" s="52" t="str">
        <f t="shared" si="15"/>
        <v/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50">
        <v>3.0</v>
      </c>
      <c r="B121" s="57"/>
      <c r="C121" s="21"/>
      <c r="D121" s="21"/>
      <c r="E121" s="19"/>
      <c r="F121" s="53" t="s">
        <v>45</v>
      </c>
      <c r="G121" s="52" t="str">
        <f t="shared" si="15"/>
        <v/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50">
        <v>4.0</v>
      </c>
      <c r="B122" s="57"/>
      <c r="C122" s="21"/>
      <c r="D122" s="21"/>
      <c r="E122" s="19"/>
      <c r="F122" s="53" t="s">
        <v>45</v>
      </c>
      <c r="G122" s="52" t="str">
        <f t="shared" si="15"/>
        <v/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50">
        <v>5.0</v>
      </c>
      <c r="B123" s="57"/>
      <c r="C123" s="21"/>
      <c r="D123" s="21"/>
      <c r="E123" s="19"/>
      <c r="F123" s="53" t="s">
        <v>45</v>
      </c>
      <c r="G123" s="52" t="str">
        <f t="shared" si="15"/>
        <v/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50" t="s">
        <v>76</v>
      </c>
      <c r="B124" s="51" t="s">
        <v>77</v>
      </c>
      <c r="C124" s="52">
        <v>1.0</v>
      </c>
      <c r="D124" s="52" t="s">
        <v>78</v>
      </c>
      <c r="E124" s="52">
        <v>10.0</v>
      </c>
      <c r="F124" s="53" t="s">
        <v>58</v>
      </c>
      <c r="G124" s="52">
        <v>10.0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55" t="s">
        <v>24</v>
      </c>
      <c r="B125" s="21"/>
      <c r="C125" s="21"/>
      <c r="D125" s="21"/>
      <c r="E125" s="19"/>
      <c r="F125" s="17" t="s">
        <v>19</v>
      </c>
      <c r="G125" s="56" t="s">
        <v>20</v>
      </c>
      <c r="H125" s="29">
        <f>SUM(G126:G135)</f>
        <v>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50">
        <v>1.0</v>
      </c>
      <c r="B126" s="57"/>
      <c r="C126" s="21"/>
      <c r="D126" s="21"/>
      <c r="E126" s="19"/>
      <c r="F126" s="53" t="s">
        <v>45</v>
      </c>
      <c r="G126" s="52" t="str">
        <f t="shared" ref="G126:G135" si="16">IF(B126&lt;&gt;"",1,"")</f>
        <v/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50">
        <v>2.0</v>
      </c>
      <c r="B127" s="57"/>
      <c r="C127" s="21"/>
      <c r="D127" s="21"/>
      <c r="E127" s="19"/>
      <c r="F127" s="53" t="s">
        <v>45</v>
      </c>
      <c r="G127" s="52" t="str">
        <f t="shared" si="16"/>
        <v/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50">
        <v>3.0</v>
      </c>
      <c r="B128" s="57"/>
      <c r="C128" s="21"/>
      <c r="D128" s="21"/>
      <c r="E128" s="19"/>
      <c r="F128" s="53" t="s">
        <v>45</v>
      </c>
      <c r="G128" s="52" t="str">
        <f t="shared" si="16"/>
        <v/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50">
        <v>4.0</v>
      </c>
      <c r="B129" s="57"/>
      <c r="C129" s="21"/>
      <c r="D129" s="21"/>
      <c r="E129" s="19"/>
      <c r="F129" s="53" t="s">
        <v>45</v>
      </c>
      <c r="G129" s="52" t="str">
        <f t="shared" si="16"/>
        <v/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50">
        <v>5.0</v>
      </c>
      <c r="B130" s="57"/>
      <c r="C130" s="21"/>
      <c r="D130" s="21"/>
      <c r="E130" s="19"/>
      <c r="F130" s="53" t="s">
        <v>45</v>
      </c>
      <c r="G130" s="52" t="str">
        <f t="shared" si="16"/>
        <v/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50">
        <v>6.0</v>
      </c>
      <c r="B131" s="57"/>
      <c r="C131" s="21"/>
      <c r="D131" s="21"/>
      <c r="E131" s="19"/>
      <c r="F131" s="53" t="s">
        <v>45</v>
      </c>
      <c r="G131" s="52" t="str">
        <f t="shared" si="16"/>
        <v/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50">
        <v>7.0</v>
      </c>
      <c r="B132" s="57"/>
      <c r="C132" s="21"/>
      <c r="D132" s="21"/>
      <c r="E132" s="19"/>
      <c r="F132" s="53" t="s">
        <v>45</v>
      </c>
      <c r="G132" s="52" t="str">
        <f t="shared" si="16"/>
        <v/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50">
        <v>8.0</v>
      </c>
      <c r="B133" s="57"/>
      <c r="C133" s="21"/>
      <c r="D133" s="21"/>
      <c r="E133" s="19"/>
      <c r="F133" s="53" t="s">
        <v>45</v>
      </c>
      <c r="G133" s="52" t="str">
        <f t="shared" si="16"/>
        <v/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50">
        <v>9.0</v>
      </c>
      <c r="B134" s="57"/>
      <c r="C134" s="21"/>
      <c r="D134" s="21"/>
      <c r="E134" s="19"/>
      <c r="F134" s="53" t="s">
        <v>45</v>
      </c>
      <c r="G134" s="52" t="str">
        <f t="shared" si="16"/>
        <v/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50">
        <v>10.0</v>
      </c>
      <c r="B135" s="57"/>
      <c r="C135" s="21"/>
      <c r="D135" s="21"/>
      <c r="E135" s="19"/>
      <c r="F135" s="53" t="s">
        <v>45</v>
      </c>
      <c r="G135" s="52" t="str">
        <f t="shared" si="16"/>
        <v/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54" t="s">
        <v>79</v>
      </c>
      <c r="B136" s="21"/>
      <c r="C136" s="21"/>
      <c r="D136" s="21"/>
      <c r="E136" s="21"/>
      <c r="F136" s="21"/>
      <c r="G136" s="1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50" t="s">
        <v>80</v>
      </c>
      <c r="B137" s="51" t="s">
        <v>81</v>
      </c>
      <c r="C137" s="52">
        <v>10.0</v>
      </c>
      <c r="D137" s="52" t="s">
        <v>82</v>
      </c>
      <c r="E137" s="52">
        <v>50.0</v>
      </c>
      <c r="F137" s="52" t="s">
        <v>83</v>
      </c>
      <c r="G137" s="52">
        <v>5.0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55" t="s">
        <v>24</v>
      </c>
      <c r="B138" s="21"/>
      <c r="C138" s="21"/>
      <c r="D138" s="21"/>
      <c r="E138" s="19"/>
      <c r="F138" s="17" t="s">
        <v>19</v>
      </c>
      <c r="G138" s="56" t="s">
        <v>20</v>
      </c>
      <c r="H138" s="29">
        <f>SUM(G139:G143)</f>
        <v>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50">
        <v>1.0</v>
      </c>
      <c r="B139" s="57"/>
      <c r="C139" s="21"/>
      <c r="D139" s="21"/>
      <c r="E139" s="19"/>
      <c r="F139" s="52" t="s">
        <v>45</v>
      </c>
      <c r="G139" s="52" t="str">
        <f t="shared" ref="G139:G143" si="17">IF(B139&lt;&gt;"",10,"")</f>
        <v/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50">
        <v>2.0</v>
      </c>
      <c r="B140" s="57"/>
      <c r="C140" s="21"/>
      <c r="D140" s="21"/>
      <c r="E140" s="19"/>
      <c r="F140" s="52" t="s">
        <v>45</v>
      </c>
      <c r="G140" s="52" t="str">
        <f t="shared" si="17"/>
        <v/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50">
        <v>3.0</v>
      </c>
      <c r="B141" s="57"/>
      <c r="C141" s="21"/>
      <c r="D141" s="21"/>
      <c r="E141" s="19"/>
      <c r="F141" s="52" t="s">
        <v>45</v>
      </c>
      <c r="G141" s="52" t="str">
        <f t="shared" si="17"/>
        <v/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50">
        <v>4.0</v>
      </c>
      <c r="B142" s="57"/>
      <c r="C142" s="21"/>
      <c r="D142" s="21"/>
      <c r="E142" s="19"/>
      <c r="F142" s="52" t="s">
        <v>45</v>
      </c>
      <c r="G142" s="52" t="str">
        <f t="shared" si="17"/>
        <v/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50">
        <v>5.0</v>
      </c>
      <c r="B143" s="57"/>
      <c r="C143" s="21"/>
      <c r="D143" s="21"/>
      <c r="E143" s="19"/>
      <c r="F143" s="52" t="s">
        <v>45</v>
      </c>
      <c r="G143" s="52" t="str">
        <f t="shared" si="17"/>
        <v/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50" t="s">
        <v>84</v>
      </c>
      <c r="B144" s="51" t="s">
        <v>85</v>
      </c>
      <c r="C144" s="52">
        <v>5.0</v>
      </c>
      <c r="D144" s="52" t="s">
        <v>82</v>
      </c>
      <c r="E144" s="52">
        <v>25.0</v>
      </c>
      <c r="F144" s="52" t="s">
        <v>83</v>
      </c>
      <c r="G144" s="52">
        <v>5.0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55" t="s">
        <v>24</v>
      </c>
      <c r="B145" s="21"/>
      <c r="C145" s="21"/>
      <c r="D145" s="21"/>
      <c r="E145" s="19"/>
      <c r="F145" s="17" t="s">
        <v>19</v>
      </c>
      <c r="G145" s="56" t="s">
        <v>20</v>
      </c>
      <c r="H145" s="29">
        <f>SUM(G146:G150)</f>
        <v>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50">
        <v>1.0</v>
      </c>
      <c r="B146" s="57"/>
      <c r="C146" s="21"/>
      <c r="D146" s="21"/>
      <c r="E146" s="19"/>
      <c r="F146" s="52" t="s">
        <v>45</v>
      </c>
      <c r="G146" s="52" t="str">
        <f t="shared" ref="G146:G150" si="18">IF(B146&lt;&gt;"",5,"")</f>
        <v/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50">
        <v>2.0</v>
      </c>
      <c r="B147" s="57"/>
      <c r="C147" s="21"/>
      <c r="D147" s="21"/>
      <c r="E147" s="19"/>
      <c r="F147" s="52" t="s">
        <v>45</v>
      </c>
      <c r="G147" s="52" t="str">
        <f t="shared" si="18"/>
        <v/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50">
        <v>3.0</v>
      </c>
      <c r="B148" s="57"/>
      <c r="C148" s="21"/>
      <c r="D148" s="21"/>
      <c r="E148" s="19"/>
      <c r="F148" s="52" t="s">
        <v>45</v>
      </c>
      <c r="G148" s="52" t="str">
        <f t="shared" si="18"/>
        <v/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50">
        <v>4.0</v>
      </c>
      <c r="B149" s="57"/>
      <c r="C149" s="21"/>
      <c r="D149" s="21"/>
      <c r="E149" s="19"/>
      <c r="F149" s="52" t="s">
        <v>45</v>
      </c>
      <c r="G149" s="52" t="str">
        <f t="shared" si="18"/>
        <v/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50">
        <v>5.0</v>
      </c>
      <c r="B150" s="57"/>
      <c r="C150" s="21"/>
      <c r="D150" s="21"/>
      <c r="E150" s="19"/>
      <c r="F150" s="52" t="s">
        <v>45</v>
      </c>
      <c r="G150" s="52" t="str">
        <f t="shared" si="18"/>
        <v/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50" t="s">
        <v>86</v>
      </c>
      <c r="B151" s="51" t="s">
        <v>87</v>
      </c>
      <c r="C151" s="52">
        <v>3.0</v>
      </c>
      <c r="D151" s="52" t="s">
        <v>82</v>
      </c>
      <c r="E151" s="52">
        <v>15.0</v>
      </c>
      <c r="F151" s="52" t="s">
        <v>83</v>
      </c>
      <c r="G151" s="52">
        <v>5.0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55" t="s">
        <v>24</v>
      </c>
      <c r="B152" s="21"/>
      <c r="C152" s="21"/>
      <c r="D152" s="21"/>
      <c r="E152" s="19"/>
      <c r="F152" s="17" t="s">
        <v>19</v>
      </c>
      <c r="G152" s="56" t="s">
        <v>20</v>
      </c>
      <c r="H152" s="29">
        <f>SUM(G153:G157)</f>
        <v>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50">
        <v>1.0</v>
      </c>
      <c r="B153" s="57"/>
      <c r="C153" s="21"/>
      <c r="D153" s="21"/>
      <c r="E153" s="19"/>
      <c r="F153" s="52" t="s">
        <v>45</v>
      </c>
      <c r="G153" s="52" t="str">
        <f t="shared" ref="G153:G157" si="19">IF(B153&lt;&gt;"",3,"")</f>
        <v/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50">
        <v>2.0</v>
      </c>
      <c r="B154" s="57"/>
      <c r="C154" s="21"/>
      <c r="D154" s="21"/>
      <c r="E154" s="19"/>
      <c r="F154" s="52" t="s">
        <v>45</v>
      </c>
      <c r="G154" s="52" t="str">
        <f t="shared" si="19"/>
        <v/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50">
        <v>3.0</v>
      </c>
      <c r="B155" s="57"/>
      <c r="C155" s="21"/>
      <c r="D155" s="21"/>
      <c r="E155" s="19"/>
      <c r="F155" s="52" t="s">
        <v>45</v>
      </c>
      <c r="G155" s="52" t="str">
        <f t="shared" si="19"/>
        <v/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50">
        <v>4.0</v>
      </c>
      <c r="B156" s="57"/>
      <c r="C156" s="21"/>
      <c r="D156" s="21"/>
      <c r="E156" s="19"/>
      <c r="F156" s="52" t="s">
        <v>45</v>
      </c>
      <c r="G156" s="52" t="str">
        <f t="shared" si="19"/>
        <v/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50">
        <v>5.0</v>
      </c>
      <c r="B157" s="57"/>
      <c r="C157" s="21"/>
      <c r="D157" s="21"/>
      <c r="E157" s="19"/>
      <c r="F157" s="52" t="s">
        <v>45</v>
      </c>
      <c r="G157" s="52" t="str">
        <f t="shared" si="19"/>
        <v/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50" t="s">
        <v>88</v>
      </c>
      <c r="B158" s="51" t="s">
        <v>89</v>
      </c>
      <c r="C158" s="52">
        <v>2.0</v>
      </c>
      <c r="D158" s="52" t="s">
        <v>82</v>
      </c>
      <c r="E158" s="52">
        <v>10.0</v>
      </c>
      <c r="F158" s="52" t="s">
        <v>83</v>
      </c>
      <c r="G158" s="52">
        <v>5.0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55" t="s">
        <v>24</v>
      </c>
      <c r="B159" s="21"/>
      <c r="C159" s="21"/>
      <c r="D159" s="21"/>
      <c r="E159" s="19"/>
      <c r="F159" s="17" t="s">
        <v>19</v>
      </c>
      <c r="G159" s="56" t="s">
        <v>20</v>
      </c>
      <c r="H159" s="29">
        <f>SUM(G160:G164)</f>
        <v>0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50">
        <v>1.0</v>
      </c>
      <c r="B160" s="57"/>
      <c r="C160" s="21"/>
      <c r="D160" s="21"/>
      <c r="E160" s="19"/>
      <c r="F160" s="52" t="s">
        <v>45</v>
      </c>
      <c r="G160" s="52" t="str">
        <f t="shared" ref="G160:G164" si="20">IF(B160&lt;&gt;"",2,"")</f>
        <v/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50">
        <v>2.0</v>
      </c>
      <c r="B161" s="57"/>
      <c r="C161" s="21"/>
      <c r="D161" s="21"/>
      <c r="E161" s="19"/>
      <c r="F161" s="52" t="s">
        <v>45</v>
      </c>
      <c r="G161" s="52" t="str">
        <f t="shared" si="20"/>
        <v/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50">
        <v>3.0</v>
      </c>
      <c r="B162" s="57"/>
      <c r="C162" s="21"/>
      <c r="D162" s="21"/>
      <c r="E162" s="19"/>
      <c r="F162" s="52" t="s">
        <v>45</v>
      </c>
      <c r="G162" s="52" t="str">
        <f t="shared" si="20"/>
        <v/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50">
        <v>4.0</v>
      </c>
      <c r="B163" s="57"/>
      <c r="C163" s="21"/>
      <c r="D163" s="21"/>
      <c r="E163" s="19"/>
      <c r="F163" s="52" t="s">
        <v>45</v>
      </c>
      <c r="G163" s="52" t="str">
        <f t="shared" si="20"/>
        <v/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50">
        <v>5.0</v>
      </c>
      <c r="B164" s="57"/>
      <c r="C164" s="21"/>
      <c r="D164" s="21"/>
      <c r="E164" s="19"/>
      <c r="F164" s="52" t="s">
        <v>45</v>
      </c>
      <c r="G164" s="52" t="str">
        <f t="shared" si="20"/>
        <v/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50" t="s">
        <v>90</v>
      </c>
      <c r="B165" s="51" t="s">
        <v>91</v>
      </c>
      <c r="C165" s="52">
        <v>2.0</v>
      </c>
      <c r="D165" s="52" t="s">
        <v>82</v>
      </c>
      <c r="E165" s="52">
        <v>10.0</v>
      </c>
      <c r="F165" s="52" t="s">
        <v>83</v>
      </c>
      <c r="G165" s="52">
        <v>5.0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55" t="s">
        <v>24</v>
      </c>
      <c r="B166" s="21"/>
      <c r="C166" s="21"/>
      <c r="D166" s="21"/>
      <c r="E166" s="19"/>
      <c r="F166" s="17" t="s">
        <v>19</v>
      </c>
      <c r="G166" s="56" t="s">
        <v>20</v>
      </c>
      <c r="H166" s="29">
        <f>SUM(G167:G171)</f>
        <v>0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50">
        <v>1.0</v>
      </c>
      <c r="B167" s="57"/>
      <c r="C167" s="21"/>
      <c r="D167" s="21"/>
      <c r="E167" s="19"/>
      <c r="F167" s="52" t="s">
        <v>45</v>
      </c>
      <c r="G167" s="52" t="str">
        <f t="shared" ref="G167:G171" si="21">IF(B167&lt;&gt;"",2,"")</f>
        <v/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50">
        <v>2.0</v>
      </c>
      <c r="B168" s="57"/>
      <c r="C168" s="21"/>
      <c r="D168" s="21"/>
      <c r="E168" s="19"/>
      <c r="F168" s="52" t="s">
        <v>45</v>
      </c>
      <c r="G168" s="52" t="str">
        <f t="shared" si="21"/>
        <v/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50">
        <v>3.0</v>
      </c>
      <c r="B169" s="57"/>
      <c r="C169" s="21"/>
      <c r="D169" s="21"/>
      <c r="E169" s="19"/>
      <c r="F169" s="52" t="s">
        <v>45</v>
      </c>
      <c r="G169" s="52" t="str">
        <f t="shared" si="21"/>
        <v/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50">
        <v>4.0</v>
      </c>
      <c r="B170" s="57"/>
      <c r="C170" s="21"/>
      <c r="D170" s="21"/>
      <c r="E170" s="19"/>
      <c r="F170" s="52" t="s">
        <v>45</v>
      </c>
      <c r="G170" s="52" t="str">
        <f t="shared" si="21"/>
        <v/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50">
        <v>5.0</v>
      </c>
      <c r="B171" s="57"/>
      <c r="C171" s="21"/>
      <c r="D171" s="21"/>
      <c r="E171" s="19"/>
      <c r="F171" s="52" t="s">
        <v>45</v>
      </c>
      <c r="G171" s="52" t="str">
        <f t="shared" si="21"/>
        <v/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50" t="s">
        <v>92</v>
      </c>
      <c r="B172" s="51" t="s">
        <v>93</v>
      </c>
      <c r="C172" s="52">
        <v>2.0</v>
      </c>
      <c r="D172" s="52" t="s">
        <v>82</v>
      </c>
      <c r="E172" s="52">
        <v>10.0</v>
      </c>
      <c r="F172" s="52" t="s">
        <v>83</v>
      </c>
      <c r="G172" s="52">
        <v>5.0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55" t="s">
        <v>24</v>
      </c>
      <c r="B173" s="21"/>
      <c r="C173" s="21"/>
      <c r="D173" s="21"/>
      <c r="E173" s="19"/>
      <c r="F173" s="17" t="s">
        <v>19</v>
      </c>
      <c r="G173" s="56" t="s">
        <v>20</v>
      </c>
      <c r="H173" s="29">
        <f>SUM(G174:G178)</f>
        <v>0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50">
        <v>1.0</v>
      </c>
      <c r="B174" s="57"/>
      <c r="C174" s="21"/>
      <c r="D174" s="21"/>
      <c r="E174" s="19"/>
      <c r="F174" s="52" t="s">
        <v>45</v>
      </c>
      <c r="G174" s="52" t="str">
        <f t="shared" ref="G174:G178" si="22">IF(B174&lt;&gt;"",2,"")</f>
        <v/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50">
        <v>2.0</v>
      </c>
      <c r="B175" s="57"/>
      <c r="C175" s="21"/>
      <c r="D175" s="21"/>
      <c r="E175" s="19"/>
      <c r="F175" s="52" t="s">
        <v>45</v>
      </c>
      <c r="G175" s="52" t="str">
        <f t="shared" si="22"/>
        <v/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50">
        <v>3.0</v>
      </c>
      <c r="B176" s="57"/>
      <c r="C176" s="21"/>
      <c r="D176" s="21"/>
      <c r="E176" s="19"/>
      <c r="F176" s="52" t="s">
        <v>45</v>
      </c>
      <c r="G176" s="52" t="str">
        <f t="shared" si="22"/>
        <v/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50">
        <v>4.0</v>
      </c>
      <c r="B177" s="57"/>
      <c r="C177" s="21"/>
      <c r="D177" s="21"/>
      <c r="E177" s="19"/>
      <c r="F177" s="52" t="s">
        <v>45</v>
      </c>
      <c r="G177" s="52" t="str">
        <f t="shared" si="22"/>
        <v/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50">
        <v>5.0</v>
      </c>
      <c r="B178" s="57"/>
      <c r="C178" s="21"/>
      <c r="D178" s="21"/>
      <c r="E178" s="19"/>
      <c r="F178" s="52" t="s">
        <v>45</v>
      </c>
      <c r="G178" s="52" t="str">
        <f t="shared" si="22"/>
        <v/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5">
    <mergeCell ref="A61:G61"/>
    <mergeCell ref="A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G74"/>
    <mergeCell ref="A76:E76"/>
    <mergeCell ref="B77:E77"/>
    <mergeCell ref="B78:E78"/>
    <mergeCell ref="A80:E80"/>
    <mergeCell ref="B81:E81"/>
    <mergeCell ref="B82:E82"/>
    <mergeCell ref="A84:E84"/>
    <mergeCell ref="B85:E85"/>
    <mergeCell ref="B86:E86"/>
    <mergeCell ref="B87:E87"/>
    <mergeCell ref="B88:E88"/>
    <mergeCell ref="A90:E90"/>
    <mergeCell ref="B91:E91"/>
    <mergeCell ref="B92:E92"/>
    <mergeCell ref="A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A118:E118"/>
    <mergeCell ref="B119:E119"/>
    <mergeCell ref="B120:E120"/>
    <mergeCell ref="B121:E121"/>
    <mergeCell ref="B122:E122"/>
    <mergeCell ref="B123:E123"/>
    <mergeCell ref="A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A136:G136"/>
    <mergeCell ref="A138:E138"/>
    <mergeCell ref="B139:E139"/>
    <mergeCell ref="B140:E140"/>
    <mergeCell ref="B141:E141"/>
    <mergeCell ref="B142:E142"/>
    <mergeCell ref="B143:E143"/>
    <mergeCell ref="A145:E145"/>
    <mergeCell ref="B146:E146"/>
    <mergeCell ref="B147:E147"/>
    <mergeCell ref="B148:E148"/>
    <mergeCell ref="B149:E149"/>
    <mergeCell ref="B150:E150"/>
    <mergeCell ref="A152:E152"/>
    <mergeCell ref="B153:E153"/>
    <mergeCell ref="B154:E154"/>
    <mergeCell ref="B155:E155"/>
    <mergeCell ref="B156:E156"/>
    <mergeCell ref="B157:E157"/>
    <mergeCell ref="A159:E159"/>
    <mergeCell ref="B160:E160"/>
    <mergeCell ref="B161:E161"/>
    <mergeCell ref="B162:E162"/>
    <mergeCell ref="B163:E163"/>
    <mergeCell ref="B164:E164"/>
    <mergeCell ref="B174:E174"/>
    <mergeCell ref="B175:E175"/>
    <mergeCell ref="B176:E176"/>
    <mergeCell ref="B177:E177"/>
    <mergeCell ref="B178:E178"/>
    <mergeCell ref="A166:E166"/>
    <mergeCell ref="B167:E167"/>
    <mergeCell ref="B168:E168"/>
    <mergeCell ref="B169:E169"/>
    <mergeCell ref="B170:E170"/>
    <mergeCell ref="B171:E171"/>
    <mergeCell ref="A173:E173"/>
    <mergeCell ref="B8:F8"/>
    <mergeCell ref="C12:D12"/>
    <mergeCell ref="A13:G13"/>
    <mergeCell ref="A15:E15"/>
    <mergeCell ref="B16:E16"/>
    <mergeCell ref="B17:E17"/>
    <mergeCell ref="B18:E18"/>
    <mergeCell ref="B19:E19"/>
    <mergeCell ref="A21:E21"/>
    <mergeCell ref="B22:E22"/>
    <mergeCell ref="B23:E23"/>
    <mergeCell ref="B24:E24"/>
    <mergeCell ref="B25:E25"/>
    <mergeCell ref="A27:E27"/>
    <mergeCell ref="B28:E28"/>
    <mergeCell ref="B29:E29"/>
    <mergeCell ref="A31:E31"/>
    <mergeCell ref="B32:E32"/>
    <mergeCell ref="B33:E33"/>
    <mergeCell ref="B34:E34"/>
    <mergeCell ref="B35:E35"/>
    <mergeCell ref="B36:E36"/>
    <mergeCell ref="A37:G37"/>
    <mergeCell ref="A39:E39"/>
    <mergeCell ref="B40:E40"/>
    <mergeCell ref="B41:E41"/>
    <mergeCell ref="A42:G42"/>
    <mergeCell ref="A44:E44"/>
    <mergeCell ref="B45:E45"/>
    <mergeCell ref="B46:E46"/>
    <mergeCell ref="B47:E47"/>
    <mergeCell ref="B48:E48"/>
    <mergeCell ref="A50:E50"/>
    <mergeCell ref="B51:E51"/>
    <mergeCell ref="B52:E52"/>
    <mergeCell ref="B53:E53"/>
    <mergeCell ref="B54:E54"/>
    <mergeCell ref="A56:E56"/>
    <mergeCell ref="B57:E57"/>
    <mergeCell ref="B58:E58"/>
    <mergeCell ref="B59:E59"/>
    <mergeCell ref="B60:E60"/>
    <mergeCell ref="B109:E109"/>
    <mergeCell ref="A111:E111"/>
    <mergeCell ref="B112:E112"/>
    <mergeCell ref="B113:E113"/>
    <mergeCell ref="B114:E114"/>
    <mergeCell ref="B115:E115"/>
    <mergeCell ref="B116:E116"/>
  </mergeCells>
  <printOptions/>
  <pageMargins bottom="1.025" footer="0.0" header="0.0" left="0.7875" right="0.7875" top="0.39375"/>
  <pageSetup paperSize="9" orientation="portrait"/>
  <headerFooter>
    <oddFooter>&amp;Cpág. &amp;P de &amp;R&amp;D     &amp;T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6.14"/>
    <col customWidth="1" min="2" max="2" width="27.43"/>
    <col customWidth="1" min="3" max="3" width="4.14"/>
    <col customWidth="1" min="4" max="4" width="7.29"/>
    <col customWidth="1" min="5" max="5" width="11.57"/>
    <col customWidth="1" min="6" max="6" width="12.86"/>
    <col customWidth="1" min="7" max="7" width="12.57"/>
    <col customWidth="1" hidden="1" min="8" max="8" width="11.57"/>
    <col customWidth="1" min="9" max="26" width="8.71"/>
  </cols>
  <sheetData>
    <row r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0</v>
      </c>
      <c r="B4" s="4"/>
      <c r="C4" s="5"/>
      <c r="D4" s="5"/>
      <c r="E4" s="1"/>
      <c r="F4" s="5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7" t="s">
        <v>1</v>
      </c>
      <c r="B5" s="4"/>
      <c r="C5" s="5"/>
      <c r="D5" s="5"/>
      <c r="E5" s="5"/>
      <c r="F5" s="5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7" t="s">
        <v>2</v>
      </c>
      <c r="B6" s="8"/>
      <c r="C6" s="4"/>
      <c r="D6" s="8"/>
      <c r="E6" s="8"/>
      <c r="F6" s="8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7"/>
      <c r="B7" s="8"/>
      <c r="C7" s="4"/>
      <c r="D7" s="8"/>
      <c r="E7" s="8"/>
      <c r="F7" s="8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9" t="s">
        <v>3</v>
      </c>
      <c r="B8" s="10" t="s">
        <v>144</v>
      </c>
      <c r="C8" s="11"/>
      <c r="D8" s="11"/>
      <c r="E8" s="11"/>
      <c r="F8" s="11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/>
      <c r="C9" s="2"/>
      <c r="D9" s="2"/>
      <c r="E9" s="2"/>
      <c r="F9" s="1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4" t="s">
        <v>4</v>
      </c>
      <c r="C10" s="15">
        <v>100.0</v>
      </c>
      <c r="D10" s="15" t="s">
        <v>5</v>
      </c>
      <c r="E10" s="2"/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4" t="s">
        <v>6</v>
      </c>
      <c r="C11" s="15">
        <f>SUM(H15,H21,H27,H31,H39,H44,H50,H56,H63,H76,H80,H84,H90,H94,H111,H118,H125,H138,H145,H152,H159,H166,H173)</f>
        <v>25</v>
      </c>
      <c r="D11" s="15" t="s">
        <v>5</v>
      </c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0" customHeight="1">
      <c r="A12" s="16" t="s">
        <v>7</v>
      </c>
      <c r="B12" s="17" t="s">
        <v>8</v>
      </c>
      <c r="C12" s="18" t="s">
        <v>9</v>
      </c>
      <c r="D12" s="19"/>
      <c r="E12" s="17" t="s">
        <v>10</v>
      </c>
      <c r="F12" s="17" t="s">
        <v>11</v>
      </c>
      <c r="G12" s="17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54" t="s">
        <v>13</v>
      </c>
      <c r="B13" s="21"/>
      <c r="C13" s="21"/>
      <c r="D13" s="21"/>
      <c r="E13" s="21"/>
      <c r="F13" s="21"/>
      <c r="G13" s="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50" t="s">
        <v>14</v>
      </c>
      <c r="B14" s="51" t="s">
        <v>15</v>
      </c>
      <c r="C14" s="52">
        <v>5.0</v>
      </c>
      <c r="D14" s="52" t="s">
        <v>16</v>
      </c>
      <c r="E14" s="52">
        <v>20.0</v>
      </c>
      <c r="F14" s="53" t="s">
        <v>17</v>
      </c>
      <c r="G14" s="52">
        <v>4.0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55" t="s">
        <v>18</v>
      </c>
      <c r="B15" s="21"/>
      <c r="C15" s="21"/>
      <c r="D15" s="21"/>
      <c r="E15" s="19"/>
      <c r="F15" s="17" t="s">
        <v>19</v>
      </c>
      <c r="G15" s="56" t="s">
        <v>20</v>
      </c>
      <c r="H15" s="29">
        <f>SUM(G16:G19)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50">
        <v>1.0</v>
      </c>
      <c r="B16" s="57"/>
      <c r="C16" s="21"/>
      <c r="D16" s="21"/>
      <c r="E16" s="19"/>
      <c r="F16" s="53"/>
      <c r="G16" s="52" t="str">
        <f t="shared" ref="G16:G19" si="1">IF(B16&lt;&gt;"",5,"")</f>
        <v/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50">
        <v>2.0</v>
      </c>
      <c r="B17" s="57"/>
      <c r="C17" s="21"/>
      <c r="D17" s="21"/>
      <c r="E17" s="19"/>
      <c r="F17" s="53"/>
      <c r="G17" s="52" t="str">
        <f t="shared" si="1"/>
        <v/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50">
        <v>3.0</v>
      </c>
      <c r="B18" s="57"/>
      <c r="C18" s="21"/>
      <c r="D18" s="21"/>
      <c r="E18" s="19"/>
      <c r="F18" s="53"/>
      <c r="G18" s="52" t="str">
        <f t="shared" si="1"/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50">
        <v>4.0</v>
      </c>
      <c r="B19" s="57"/>
      <c r="C19" s="21"/>
      <c r="D19" s="21"/>
      <c r="E19" s="19"/>
      <c r="F19" s="53"/>
      <c r="G19" s="52" t="str">
        <f t="shared" si="1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50" t="s">
        <v>21</v>
      </c>
      <c r="B20" s="51" t="s">
        <v>22</v>
      </c>
      <c r="C20" s="52">
        <v>5.0</v>
      </c>
      <c r="D20" s="52" t="s">
        <v>23</v>
      </c>
      <c r="E20" s="52">
        <v>20.0</v>
      </c>
      <c r="F20" s="53" t="s">
        <v>17</v>
      </c>
      <c r="G20" s="52">
        <v>4.0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55" t="s">
        <v>24</v>
      </c>
      <c r="B21" s="21"/>
      <c r="C21" s="21"/>
      <c r="D21" s="21"/>
      <c r="E21" s="19"/>
      <c r="F21" s="17" t="s">
        <v>19</v>
      </c>
      <c r="G21" s="56" t="s">
        <v>20</v>
      </c>
      <c r="H21" s="29">
        <f>SUM(G22:G25)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50">
        <v>1.0</v>
      </c>
      <c r="B22" s="57"/>
      <c r="C22" s="21"/>
      <c r="D22" s="21"/>
      <c r="E22" s="19"/>
      <c r="F22" s="53"/>
      <c r="G22" s="52" t="str">
        <f t="shared" ref="G22:G25" si="2">IF(B22&lt;&gt;"",5,"")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50">
        <v>2.0</v>
      </c>
      <c r="B23" s="57"/>
      <c r="C23" s="21"/>
      <c r="D23" s="21"/>
      <c r="E23" s="19"/>
      <c r="F23" s="53"/>
      <c r="G23" s="52" t="str">
        <f t="shared" si="2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50">
        <v>3.0</v>
      </c>
      <c r="B24" s="57"/>
      <c r="C24" s="21"/>
      <c r="D24" s="21"/>
      <c r="E24" s="19"/>
      <c r="F24" s="53"/>
      <c r="G24" s="52" t="str">
        <f t="shared" si="2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50">
        <v>4.0</v>
      </c>
      <c r="B25" s="57"/>
      <c r="C25" s="21"/>
      <c r="D25" s="21"/>
      <c r="E25" s="19"/>
      <c r="F25" s="53"/>
      <c r="G25" s="52" t="str">
        <f t="shared" si="2"/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50" t="s">
        <v>25</v>
      </c>
      <c r="B26" s="51" t="s">
        <v>26</v>
      </c>
      <c r="C26" s="52">
        <v>10.0</v>
      </c>
      <c r="D26" s="52" t="s">
        <v>27</v>
      </c>
      <c r="E26" s="52">
        <v>20.0</v>
      </c>
      <c r="F26" s="53" t="s">
        <v>17</v>
      </c>
      <c r="G26" s="52">
        <v>2.0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55" t="s">
        <v>28</v>
      </c>
      <c r="B27" s="21"/>
      <c r="C27" s="21"/>
      <c r="D27" s="21"/>
      <c r="E27" s="19"/>
      <c r="F27" s="17" t="s">
        <v>29</v>
      </c>
      <c r="G27" s="56" t="s">
        <v>20</v>
      </c>
      <c r="H27" s="29">
        <f>IF(SUM(G28:G29)&lt;=20,SUM(G28:G29),20)</f>
        <v>20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75" customHeight="1">
      <c r="A28" s="50">
        <v>1.0</v>
      </c>
      <c r="B28" s="57" t="s">
        <v>145</v>
      </c>
      <c r="C28" s="21"/>
      <c r="D28" s="21"/>
      <c r="E28" s="19"/>
      <c r="F28" s="53">
        <v>96.0</v>
      </c>
      <c r="G28" s="52">
        <f t="shared" ref="G28:G29" si="3">IF(B28&lt;&gt;"",F28*10,"")</f>
        <v>960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50">
        <v>2.0</v>
      </c>
      <c r="B29" s="57"/>
      <c r="C29" s="21"/>
      <c r="D29" s="21"/>
      <c r="E29" s="19"/>
      <c r="F29" s="53"/>
      <c r="G29" s="52" t="str">
        <f t="shared" si="3"/>
        <v/>
      </c>
      <c r="H29" s="4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0" t="s">
        <v>30</v>
      </c>
      <c r="B30" s="51" t="s">
        <v>31</v>
      </c>
      <c r="C30" s="52">
        <v>2.0</v>
      </c>
      <c r="D30" s="52" t="s">
        <v>16</v>
      </c>
      <c r="E30" s="52">
        <v>10.0</v>
      </c>
      <c r="F30" s="53" t="s">
        <v>17</v>
      </c>
      <c r="G30" s="52">
        <v>5.0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5" t="s">
        <v>18</v>
      </c>
      <c r="B31" s="21"/>
      <c r="C31" s="21"/>
      <c r="D31" s="21"/>
      <c r="E31" s="19"/>
      <c r="F31" s="17" t="s">
        <v>19</v>
      </c>
      <c r="G31" s="56" t="s">
        <v>20</v>
      </c>
      <c r="H31" s="29">
        <f>SUM(G32:G36)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50">
        <v>1.0</v>
      </c>
      <c r="B32" s="57"/>
      <c r="C32" s="21"/>
      <c r="D32" s="21"/>
      <c r="E32" s="19"/>
      <c r="F32" s="53"/>
      <c r="G32" s="52" t="str">
        <f t="shared" ref="G32:G36" si="4">IF(B32&lt;&gt;"",2,"")</f>
        <v/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50">
        <v>2.0</v>
      </c>
      <c r="B33" s="57"/>
      <c r="C33" s="21"/>
      <c r="D33" s="21"/>
      <c r="E33" s="19"/>
      <c r="F33" s="53"/>
      <c r="G33" s="52" t="str">
        <f t="shared" si="4"/>
        <v/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50">
        <v>3.0</v>
      </c>
      <c r="B34" s="57"/>
      <c r="C34" s="21"/>
      <c r="D34" s="21"/>
      <c r="E34" s="19"/>
      <c r="F34" s="53"/>
      <c r="G34" s="52" t="str">
        <f t="shared" si="4"/>
        <v/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50">
        <v>4.0</v>
      </c>
      <c r="B35" s="57"/>
      <c r="C35" s="21"/>
      <c r="D35" s="21"/>
      <c r="E35" s="19"/>
      <c r="F35" s="53"/>
      <c r="G35" s="52" t="str">
        <f t="shared" si="4"/>
        <v/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50">
        <v>5.0</v>
      </c>
      <c r="B36" s="57"/>
      <c r="C36" s="21"/>
      <c r="D36" s="21"/>
      <c r="E36" s="19"/>
      <c r="F36" s="53"/>
      <c r="G36" s="52" t="str">
        <f t="shared" si="4"/>
        <v/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54" t="s">
        <v>32</v>
      </c>
      <c r="B37" s="21"/>
      <c r="C37" s="21"/>
      <c r="D37" s="21"/>
      <c r="E37" s="21"/>
      <c r="F37" s="21"/>
      <c r="G37" s="1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50" t="s">
        <v>33</v>
      </c>
      <c r="B38" s="51" t="s">
        <v>34</v>
      </c>
      <c r="C38" s="52">
        <v>20.0</v>
      </c>
      <c r="D38" s="52" t="s">
        <v>16</v>
      </c>
      <c r="E38" s="52">
        <v>40.0</v>
      </c>
      <c r="F38" s="53" t="s">
        <v>35</v>
      </c>
      <c r="G38" s="52">
        <v>2.0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55" t="s">
        <v>28</v>
      </c>
      <c r="B39" s="21"/>
      <c r="C39" s="21"/>
      <c r="D39" s="21"/>
      <c r="E39" s="19"/>
      <c r="F39" s="17" t="s">
        <v>19</v>
      </c>
      <c r="G39" s="56" t="s">
        <v>20</v>
      </c>
      <c r="H39" s="29">
        <f>SUM(G40:G41)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50">
        <v>1.0</v>
      </c>
      <c r="B40" s="57"/>
      <c r="C40" s="21"/>
      <c r="D40" s="21"/>
      <c r="E40" s="19"/>
      <c r="F40" s="53"/>
      <c r="G40" s="52" t="str">
        <f t="shared" ref="G40:G41" si="5">IF(B40&lt;&gt;"",20,"")</f>
        <v/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50">
        <v>2.0</v>
      </c>
      <c r="B41" s="57"/>
      <c r="C41" s="21"/>
      <c r="D41" s="21"/>
      <c r="E41" s="19"/>
      <c r="F41" s="53"/>
      <c r="G41" s="52" t="str">
        <f t="shared" si="5"/>
        <v/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54" t="s">
        <v>36</v>
      </c>
      <c r="B42" s="21"/>
      <c r="C42" s="21"/>
      <c r="D42" s="21"/>
      <c r="E42" s="21"/>
      <c r="F42" s="21"/>
      <c r="G42" s="1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50" t="s">
        <v>37</v>
      </c>
      <c r="B43" s="51" t="s">
        <v>38</v>
      </c>
      <c r="C43" s="52">
        <v>5.0</v>
      </c>
      <c r="D43" s="52" t="s">
        <v>39</v>
      </c>
      <c r="E43" s="52">
        <v>20.0</v>
      </c>
      <c r="F43" s="52" t="s">
        <v>40</v>
      </c>
      <c r="G43" s="52">
        <v>4.0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55" t="s">
        <v>24</v>
      </c>
      <c r="B44" s="21"/>
      <c r="C44" s="21"/>
      <c r="D44" s="21"/>
      <c r="E44" s="19"/>
      <c r="F44" s="17" t="s">
        <v>19</v>
      </c>
      <c r="G44" s="56" t="s">
        <v>20</v>
      </c>
      <c r="H44" s="29">
        <f>SUM(G45:G48)</f>
        <v>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42.75" customHeight="1">
      <c r="A45" s="50">
        <v>1.0</v>
      </c>
      <c r="B45" s="57" t="s">
        <v>146</v>
      </c>
      <c r="C45" s="21"/>
      <c r="D45" s="21"/>
      <c r="E45" s="19"/>
      <c r="F45" s="52">
        <v>2.0</v>
      </c>
      <c r="G45" s="52">
        <f t="shared" ref="G45:G48" si="6">IF(B45&lt;&gt;"",5,"")</f>
        <v>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50">
        <v>2.0</v>
      </c>
      <c r="B46" s="57"/>
      <c r="C46" s="21"/>
      <c r="D46" s="21"/>
      <c r="E46" s="19"/>
      <c r="F46" s="52"/>
      <c r="G46" s="52" t="str">
        <f t="shared" si="6"/>
        <v/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50">
        <v>3.0</v>
      </c>
      <c r="B47" s="57"/>
      <c r="C47" s="21"/>
      <c r="D47" s="21"/>
      <c r="E47" s="19"/>
      <c r="F47" s="52"/>
      <c r="G47" s="52" t="str">
        <f t="shared" si="6"/>
        <v/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50">
        <v>4.0</v>
      </c>
      <c r="B48" s="57"/>
      <c r="C48" s="21"/>
      <c r="D48" s="21"/>
      <c r="E48" s="19"/>
      <c r="F48" s="52"/>
      <c r="G48" s="52" t="str">
        <f t="shared" si="6"/>
        <v/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50" t="s">
        <v>41</v>
      </c>
      <c r="B49" s="51" t="s">
        <v>42</v>
      </c>
      <c r="C49" s="52">
        <v>5.0</v>
      </c>
      <c r="D49" s="52" t="s">
        <v>43</v>
      </c>
      <c r="E49" s="52">
        <v>20.0</v>
      </c>
      <c r="F49" s="52" t="s">
        <v>40</v>
      </c>
      <c r="G49" s="52">
        <v>4.0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55" t="s">
        <v>44</v>
      </c>
      <c r="B50" s="21"/>
      <c r="C50" s="21"/>
      <c r="D50" s="21"/>
      <c r="E50" s="19"/>
      <c r="F50" s="17" t="s">
        <v>19</v>
      </c>
      <c r="G50" s="56" t="s">
        <v>20</v>
      </c>
      <c r="H50" s="29">
        <f>SUM(G51:G54)</f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50">
        <v>1.0</v>
      </c>
      <c r="B51" s="57"/>
      <c r="C51" s="21"/>
      <c r="D51" s="21"/>
      <c r="E51" s="19"/>
      <c r="F51" s="52" t="s">
        <v>45</v>
      </c>
      <c r="G51" s="52" t="str">
        <f t="shared" ref="G51:G54" si="7">IF(B51&lt;&gt;"",5,"")</f>
        <v/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50">
        <v>2.0</v>
      </c>
      <c r="B52" s="57"/>
      <c r="C52" s="21"/>
      <c r="D52" s="21"/>
      <c r="E52" s="19"/>
      <c r="F52" s="52" t="s">
        <v>45</v>
      </c>
      <c r="G52" s="52" t="str">
        <f t="shared" si="7"/>
        <v/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50">
        <v>3.0</v>
      </c>
      <c r="B53" s="57"/>
      <c r="C53" s="21"/>
      <c r="D53" s="21"/>
      <c r="E53" s="19"/>
      <c r="F53" s="52" t="s">
        <v>45</v>
      </c>
      <c r="G53" s="52" t="str">
        <f t="shared" si="7"/>
        <v/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50">
        <v>4.0</v>
      </c>
      <c r="B54" s="57"/>
      <c r="C54" s="21"/>
      <c r="D54" s="21"/>
      <c r="E54" s="19"/>
      <c r="F54" s="52" t="s">
        <v>45</v>
      </c>
      <c r="G54" s="52" t="str">
        <f t="shared" si="7"/>
        <v/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50" t="s">
        <v>46</v>
      </c>
      <c r="B55" s="51" t="s">
        <v>47</v>
      </c>
      <c r="C55" s="52">
        <v>10.0</v>
      </c>
      <c r="D55" s="52" t="s">
        <v>48</v>
      </c>
      <c r="E55" s="52">
        <v>40.0</v>
      </c>
      <c r="F55" s="52" t="s">
        <v>40</v>
      </c>
      <c r="G55" s="52">
        <v>4.0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55" t="s">
        <v>49</v>
      </c>
      <c r="B56" s="21"/>
      <c r="C56" s="21"/>
      <c r="D56" s="21"/>
      <c r="E56" s="19"/>
      <c r="F56" s="17" t="s">
        <v>19</v>
      </c>
      <c r="G56" s="56" t="s">
        <v>20</v>
      </c>
      <c r="H56" s="29">
        <f>SUM(G57:G60)</f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50">
        <v>1.0</v>
      </c>
      <c r="B57" s="57"/>
      <c r="C57" s="21"/>
      <c r="D57" s="21"/>
      <c r="E57" s="19"/>
      <c r="F57" s="52" t="s">
        <v>45</v>
      </c>
      <c r="G57" s="52" t="str">
        <f t="shared" ref="G57:G60" si="8">IF(B57&lt;&gt;"",10,"")</f>
        <v/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50">
        <v>2.0</v>
      </c>
      <c r="B58" s="57"/>
      <c r="C58" s="21"/>
      <c r="D58" s="21"/>
      <c r="E58" s="19"/>
      <c r="F58" s="52" t="s">
        <v>45</v>
      </c>
      <c r="G58" s="52" t="str">
        <f t="shared" si="8"/>
        <v/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50">
        <v>3.0</v>
      </c>
      <c r="B59" s="57"/>
      <c r="C59" s="21"/>
      <c r="D59" s="21"/>
      <c r="E59" s="19"/>
      <c r="F59" s="52" t="s">
        <v>45</v>
      </c>
      <c r="G59" s="52" t="str">
        <f t="shared" si="8"/>
        <v/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50">
        <v>4.0</v>
      </c>
      <c r="B60" s="57"/>
      <c r="C60" s="21"/>
      <c r="D60" s="21"/>
      <c r="E60" s="19"/>
      <c r="F60" s="52" t="s">
        <v>45</v>
      </c>
      <c r="G60" s="52" t="str">
        <f t="shared" si="8"/>
        <v/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54" t="s">
        <v>50</v>
      </c>
      <c r="B61" s="21"/>
      <c r="C61" s="21"/>
      <c r="D61" s="21"/>
      <c r="E61" s="21"/>
      <c r="F61" s="21"/>
      <c r="G61" s="1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50" t="s">
        <v>51</v>
      </c>
      <c r="B62" s="51" t="s">
        <v>52</v>
      </c>
      <c r="C62" s="52">
        <v>1.0</v>
      </c>
      <c r="D62" s="52" t="s">
        <v>53</v>
      </c>
      <c r="E62" s="52">
        <v>10.0</v>
      </c>
      <c r="F62" s="52" t="s">
        <v>54</v>
      </c>
      <c r="G62" s="52">
        <v>10.0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55" t="s">
        <v>24</v>
      </c>
      <c r="B63" s="21"/>
      <c r="C63" s="21"/>
      <c r="D63" s="21"/>
      <c r="E63" s="19"/>
      <c r="F63" s="17" t="s">
        <v>19</v>
      </c>
      <c r="G63" s="56" t="s">
        <v>20</v>
      </c>
      <c r="H63" s="29">
        <f>SUM(G64:G73)</f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50">
        <v>1.0</v>
      </c>
      <c r="B64" s="57"/>
      <c r="C64" s="21"/>
      <c r="D64" s="21"/>
      <c r="E64" s="19"/>
      <c r="F64" s="52"/>
      <c r="G64" s="52" t="str">
        <f t="shared" ref="G64:G73" si="9">IF(B64&lt;&gt;"",1,"")</f>
        <v/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50">
        <v>2.0</v>
      </c>
      <c r="B65" s="57"/>
      <c r="C65" s="21"/>
      <c r="D65" s="21"/>
      <c r="E65" s="19"/>
      <c r="F65" s="52"/>
      <c r="G65" s="52" t="str">
        <f t="shared" si="9"/>
        <v/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50">
        <v>3.0</v>
      </c>
      <c r="B66" s="57"/>
      <c r="C66" s="21"/>
      <c r="D66" s="21"/>
      <c r="E66" s="19"/>
      <c r="F66" s="52"/>
      <c r="G66" s="52" t="str">
        <f t="shared" si="9"/>
        <v/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50">
        <v>4.0</v>
      </c>
      <c r="B67" s="57"/>
      <c r="C67" s="21"/>
      <c r="D67" s="21"/>
      <c r="E67" s="19"/>
      <c r="F67" s="52"/>
      <c r="G67" s="52" t="str">
        <f t="shared" si="9"/>
        <v/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50">
        <v>5.0</v>
      </c>
      <c r="B68" s="57"/>
      <c r="C68" s="21"/>
      <c r="D68" s="21"/>
      <c r="E68" s="19"/>
      <c r="F68" s="52"/>
      <c r="G68" s="52" t="str">
        <f t="shared" si="9"/>
        <v/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50">
        <v>6.0</v>
      </c>
      <c r="B69" s="57"/>
      <c r="C69" s="21"/>
      <c r="D69" s="21"/>
      <c r="E69" s="19"/>
      <c r="F69" s="52"/>
      <c r="G69" s="52" t="str">
        <f t="shared" si="9"/>
        <v/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50">
        <v>7.0</v>
      </c>
      <c r="B70" s="57"/>
      <c r="C70" s="21"/>
      <c r="D70" s="21"/>
      <c r="E70" s="19"/>
      <c r="F70" s="52"/>
      <c r="G70" s="52" t="str">
        <f t="shared" si="9"/>
        <v/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50">
        <v>8.0</v>
      </c>
      <c r="B71" s="57"/>
      <c r="C71" s="21"/>
      <c r="D71" s="21"/>
      <c r="E71" s="19"/>
      <c r="F71" s="52"/>
      <c r="G71" s="52" t="str">
        <f t="shared" si="9"/>
        <v/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50">
        <v>9.0</v>
      </c>
      <c r="B72" s="57"/>
      <c r="C72" s="21"/>
      <c r="D72" s="21"/>
      <c r="E72" s="19"/>
      <c r="F72" s="52"/>
      <c r="G72" s="52" t="str">
        <f t="shared" si="9"/>
        <v/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50">
        <v>10.0</v>
      </c>
      <c r="B73" s="57"/>
      <c r="C73" s="21"/>
      <c r="D73" s="21"/>
      <c r="E73" s="19"/>
      <c r="F73" s="52"/>
      <c r="G73" s="52" t="str">
        <f t="shared" si="9"/>
        <v/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54" t="s">
        <v>55</v>
      </c>
      <c r="B74" s="21"/>
      <c r="C74" s="21"/>
      <c r="D74" s="21"/>
      <c r="E74" s="21"/>
      <c r="F74" s="21"/>
      <c r="G74" s="1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50" t="s">
        <v>56</v>
      </c>
      <c r="B75" s="51" t="s">
        <v>57</v>
      </c>
      <c r="C75" s="52">
        <v>5.0</v>
      </c>
      <c r="D75" s="52" t="s">
        <v>27</v>
      </c>
      <c r="E75" s="52">
        <v>10.0</v>
      </c>
      <c r="F75" s="53" t="s">
        <v>58</v>
      </c>
      <c r="G75" s="52">
        <v>2.0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55" t="s">
        <v>59</v>
      </c>
      <c r="B76" s="21"/>
      <c r="C76" s="21"/>
      <c r="D76" s="21"/>
      <c r="E76" s="19"/>
      <c r="F76" s="17" t="s">
        <v>29</v>
      </c>
      <c r="G76" s="56" t="s">
        <v>20</v>
      </c>
      <c r="H76" s="29">
        <f>IF(SUM(G77:G78)&lt;=20,SUM(G77:G78),20)</f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50">
        <v>1.0</v>
      </c>
      <c r="B77" s="57"/>
      <c r="C77" s="21"/>
      <c r="D77" s="21"/>
      <c r="E77" s="19"/>
      <c r="F77" s="53"/>
      <c r="G77" s="52" t="str">
        <f t="shared" ref="G77:G78" si="10">IF(B77&lt;&gt;"",F77*10,"")</f>
        <v/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50">
        <v>2.0</v>
      </c>
      <c r="B78" s="57"/>
      <c r="C78" s="21"/>
      <c r="D78" s="21"/>
      <c r="E78" s="19"/>
      <c r="F78" s="53"/>
      <c r="G78" s="52" t="str">
        <f t="shared" si="10"/>
        <v/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50" t="s">
        <v>60</v>
      </c>
      <c r="B79" s="51" t="s">
        <v>61</v>
      </c>
      <c r="C79" s="52">
        <v>5.0</v>
      </c>
      <c r="D79" s="52" t="s">
        <v>62</v>
      </c>
      <c r="E79" s="52">
        <v>10.0</v>
      </c>
      <c r="F79" s="53" t="s">
        <v>58</v>
      </c>
      <c r="G79" s="52">
        <v>2.0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55" t="s">
        <v>24</v>
      </c>
      <c r="B80" s="21"/>
      <c r="C80" s="21"/>
      <c r="D80" s="21"/>
      <c r="E80" s="19"/>
      <c r="F80" s="17" t="s">
        <v>19</v>
      </c>
      <c r="G80" s="56" t="s">
        <v>20</v>
      </c>
      <c r="H80" s="29">
        <f>IF(SUM(G81:G82)&lt;=10,SUM(G81:G82),10)</f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50">
        <v>1.0</v>
      </c>
      <c r="B81" s="57"/>
      <c r="C81" s="21"/>
      <c r="D81" s="21"/>
      <c r="E81" s="19"/>
      <c r="F81" s="60"/>
      <c r="G81" s="52" t="str">
        <f t="shared" ref="G81:G82" si="11">IF(F81&gt;=120,TRUNC(F81/120)*5,"")</f>
        <v/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50">
        <v>2.0</v>
      </c>
      <c r="B82" s="57"/>
      <c r="C82" s="21"/>
      <c r="D82" s="21"/>
      <c r="E82" s="19"/>
      <c r="F82" s="60"/>
      <c r="G82" s="52" t="str">
        <f t="shared" si="11"/>
        <v/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50" t="s">
        <v>63</v>
      </c>
      <c r="B83" s="51" t="s">
        <v>64</v>
      </c>
      <c r="C83" s="52">
        <v>4.0</v>
      </c>
      <c r="D83" s="52" t="s">
        <v>65</v>
      </c>
      <c r="E83" s="52">
        <v>16.0</v>
      </c>
      <c r="F83" s="53" t="s">
        <v>58</v>
      </c>
      <c r="G83" s="52">
        <v>4.0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55" t="s">
        <v>24</v>
      </c>
      <c r="B84" s="21"/>
      <c r="C84" s="21"/>
      <c r="D84" s="21"/>
      <c r="E84" s="19"/>
      <c r="F84" s="17" t="s">
        <v>19</v>
      </c>
      <c r="G84" s="56" t="s">
        <v>20</v>
      </c>
      <c r="H84" s="29">
        <f>SUM(G85:G88)</f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1.75" customHeight="1">
      <c r="A85" s="50">
        <v>1.0</v>
      </c>
      <c r="B85" s="57" t="s">
        <v>147</v>
      </c>
      <c r="C85" s="21"/>
      <c r="D85" s="21"/>
      <c r="E85" s="19"/>
      <c r="F85" s="60"/>
      <c r="G85" s="52" t="str">
        <f t="shared" ref="G85:G88" si="12">IF(F85&gt;=24,4,"")</f>
        <v/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50">
        <v>2.0</v>
      </c>
      <c r="B86" s="57"/>
      <c r="C86" s="21"/>
      <c r="D86" s="21"/>
      <c r="E86" s="19"/>
      <c r="F86" s="60"/>
      <c r="G86" s="52" t="str">
        <f t="shared" si="12"/>
        <v/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50">
        <v>3.0</v>
      </c>
      <c r="B87" s="57"/>
      <c r="C87" s="21"/>
      <c r="D87" s="21"/>
      <c r="E87" s="19"/>
      <c r="F87" s="60"/>
      <c r="G87" s="52" t="str">
        <f t="shared" si="12"/>
        <v/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50">
        <v>4.0</v>
      </c>
      <c r="B88" s="57"/>
      <c r="C88" s="21"/>
      <c r="D88" s="21"/>
      <c r="E88" s="19"/>
      <c r="F88" s="60"/>
      <c r="G88" s="52" t="str">
        <f t="shared" si="12"/>
        <v/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50" t="s">
        <v>66</v>
      </c>
      <c r="B89" s="51" t="s">
        <v>67</v>
      </c>
      <c r="C89" s="52">
        <v>10.0</v>
      </c>
      <c r="D89" s="52" t="s">
        <v>27</v>
      </c>
      <c r="E89" s="52">
        <v>20.0</v>
      </c>
      <c r="F89" s="53" t="s">
        <v>58</v>
      </c>
      <c r="G89" s="52">
        <v>2.0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55" t="s">
        <v>24</v>
      </c>
      <c r="B90" s="21"/>
      <c r="C90" s="21"/>
      <c r="D90" s="21"/>
      <c r="E90" s="19"/>
      <c r="F90" s="17" t="s">
        <v>29</v>
      </c>
      <c r="G90" s="56" t="s">
        <v>20</v>
      </c>
      <c r="H90" s="29">
        <f>IF(SUM(G91:G92)&lt;=20,SUM(G91:G92),20)</f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50">
        <v>1.0</v>
      </c>
      <c r="B91" s="57"/>
      <c r="C91" s="21"/>
      <c r="D91" s="21"/>
      <c r="E91" s="19"/>
      <c r="F91" s="53"/>
      <c r="G91" s="52" t="str">
        <f t="shared" ref="G91:G92" si="13">IF(B91&lt;&gt;"",F91*10,"")</f>
        <v/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50">
        <v>2.0</v>
      </c>
      <c r="B92" s="57"/>
      <c r="C92" s="21"/>
      <c r="D92" s="21"/>
      <c r="E92" s="19"/>
      <c r="F92" s="53"/>
      <c r="G92" s="52" t="str">
        <f t="shared" si="13"/>
        <v/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50" t="s">
        <v>68</v>
      </c>
      <c r="B93" s="51" t="s">
        <v>69</v>
      </c>
      <c r="C93" s="52">
        <v>1.0</v>
      </c>
      <c r="D93" s="52" t="s">
        <v>70</v>
      </c>
      <c r="E93" s="52">
        <v>15.0</v>
      </c>
      <c r="F93" s="53" t="s">
        <v>58</v>
      </c>
      <c r="G93" s="52">
        <v>15.0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55" t="s">
        <v>24</v>
      </c>
      <c r="B94" s="21"/>
      <c r="C94" s="21"/>
      <c r="D94" s="21"/>
      <c r="E94" s="19"/>
      <c r="F94" s="17" t="s">
        <v>19</v>
      </c>
      <c r="G94" s="56" t="s">
        <v>20</v>
      </c>
      <c r="H94" s="29">
        <f>SUM(G95:G109)</f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32.25" customHeight="1">
      <c r="A95" s="50">
        <v>1.0</v>
      </c>
      <c r="B95" s="57" t="s">
        <v>148</v>
      </c>
      <c r="C95" s="21"/>
      <c r="D95" s="21"/>
      <c r="E95" s="19"/>
      <c r="F95" s="60">
        <v>6.0</v>
      </c>
      <c r="G95" s="5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50">
        <v>2.0</v>
      </c>
      <c r="B96" s="57"/>
      <c r="C96" s="21"/>
      <c r="D96" s="21"/>
      <c r="E96" s="19"/>
      <c r="F96" s="60" t="s">
        <v>143</v>
      </c>
      <c r="G96" s="5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50">
        <v>3.0</v>
      </c>
      <c r="B97" s="57"/>
      <c r="C97" s="21"/>
      <c r="D97" s="21"/>
      <c r="E97" s="19"/>
      <c r="F97" s="60"/>
      <c r="G97" s="5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50">
        <v>4.0</v>
      </c>
      <c r="B98" s="57"/>
      <c r="C98" s="21"/>
      <c r="D98" s="21"/>
      <c r="E98" s="19"/>
      <c r="F98" s="60"/>
      <c r="G98" s="5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50">
        <v>5.0</v>
      </c>
      <c r="B99" s="57"/>
      <c r="C99" s="21"/>
      <c r="D99" s="21"/>
      <c r="E99" s="19"/>
      <c r="F99" s="60"/>
      <c r="G99" s="5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50">
        <v>6.0</v>
      </c>
      <c r="B100" s="57"/>
      <c r="C100" s="21"/>
      <c r="D100" s="21"/>
      <c r="E100" s="19"/>
      <c r="F100" s="60"/>
      <c r="G100" s="5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50">
        <v>7.0</v>
      </c>
      <c r="B101" s="57"/>
      <c r="C101" s="21"/>
      <c r="D101" s="21"/>
      <c r="E101" s="19"/>
      <c r="F101" s="60"/>
      <c r="G101" s="5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50">
        <v>8.0</v>
      </c>
      <c r="B102" s="57"/>
      <c r="C102" s="21"/>
      <c r="D102" s="21"/>
      <c r="E102" s="19"/>
      <c r="F102" s="60"/>
      <c r="G102" s="5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50">
        <v>9.0</v>
      </c>
      <c r="B103" s="57"/>
      <c r="C103" s="21"/>
      <c r="D103" s="21"/>
      <c r="E103" s="19"/>
      <c r="F103" s="60"/>
      <c r="G103" s="5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50">
        <v>10.0</v>
      </c>
      <c r="B104" s="57"/>
      <c r="C104" s="21"/>
      <c r="D104" s="21"/>
      <c r="E104" s="19"/>
      <c r="F104" s="60"/>
      <c r="G104" s="5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50">
        <v>11.0</v>
      </c>
      <c r="B105" s="57"/>
      <c r="C105" s="21"/>
      <c r="D105" s="21"/>
      <c r="E105" s="19"/>
      <c r="F105" s="60"/>
      <c r="G105" s="5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50">
        <v>12.0</v>
      </c>
      <c r="B106" s="57"/>
      <c r="C106" s="21"/>
      <c r="D106" s="21"/>
      <c r="E106" s="19"/>
      <c r="F106" s="60"/>
      <c r="G106" s="5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50">
        <v>13.0</v>
      </c>
      <c r="B107" s="57"/>
      <c r="C107" s="21"/>
      <c r="D107" s="21"/>
      <c r="E107" s="19"/>
      <c r="F107" s="60"/>
      <c r="G107" s="5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50">
        <v>14.0</v>
      </c>
      <c r="B108" s="57"/>
      <c r="C108" s="21"/>
      <c r="D108" s="21"/>
      <c r="E108" s="19"/>
      <c r="F108" s="60"/>
      <c r="G108" s="5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50">
        <v>15.0</v>
      </c>
      <c r="B109" s="57"/>
      <c r="C109" s="21"/>
      <c r="D109" s="21"/>
      <c r="E109" s="19"/>
      <c r="F109" s="60"/>
      <c r="G109" s="5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50" t="s">
        <v>71</v>
      </c>
      <c r="B110" s="51" t="s">
        <v>72</v>
      </c>
      <c r="C110" s="52">
        <v>2.0</v>
      </c>
      <c r="D110" s="52" t="s">
        <v>39</v>
      </c>
      <c r="E110" s="52">
        <v>10.0</v>
      </c>
      <c r="F110" s="53" t="s">
        <v>58</v>
      </c>
      <c r="G110" s="52">
        <v>5.0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55" t="s">
        <v>24</v>
      </c>
      <c r="B111" s="21"/>
      <c r="C111" s="21"/>
      <c r="D111" s="21"/>
      <c r="E111" s="19"/>
      <c r="F111" s="17" t="s">
        <v>19</v>
      </c>
      <c r="G111" s="56" t="s">
        <v>20</v>
      </c>
      <c r="H111" s="29">
        <f>SUM(G112:G116)</f>
        <v>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50">
        <v>1.0</v>
      </c>
      <c r="B112" s="57"/>
      <c r="C112" s="21"/>
      <c r="D112" s="21"/>
      <c r="E112" s="19"/>
      <c r="F112" s="53" t="s">
        <v>45</v>
      </c>
      <c r="G112" s="52" t="str">
        <f t="shared" ref="G112:G116" si="14">IF(B112&lt;&gt;"",2,"")</f>
        <v/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50">
        <v>2.0</v>
      </c>
      <c r="B113" s="57"/>
      <c r="C113" s="21"/>
      <c r="D113" s="21"/>
      <c r="E113" s="19"/>
      <c r="F113" s="53" t="s">
        <v>45</v>
      </c>
      <c r="G113" s="52" t="str">
        <f t="shared" si="14"/>
        <v/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50">
        <v>3.0</v>
      </c>
      <c r="B114" s="57"/>
      <c r="C114" s="21"/>
      <c r="D114" s="21"/>
      <c r="E114" s="19"/>
      <c r="F114" s="53" t="s">
        <v>45</v>
      </c>
      <c r="G114" s="52" t="str">
        <f t="shared" si="14"/>
        <v/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50">
        <v>4.0</v>
      </c>
      <c r="B115" s="57"/>
      <c r="C115" s="21"/>
      <c r="D115" s="21"/>
      <c r="E115" s="19"/>
      <c r="F115" s="53" t="s">
        <v>45</v>
      </c>
      <c r="G115" s="52" t="str">
        <f t="shared" si="14"/>
        <v/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50">
        <v>5.0</v>
      </c>
      <c r="B116" s="57"/>
      <c r="C116" s="21"/>
      <c r="D116" s="21"/>
      <c r="E116" s="19"/>
      <c r="F116" s="53" t="s">
        <v>45</v>
      </c>
      <c r="G116" s="52" t="str">
        <f t="shared" si="14"/>
        <v/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50" t="s">
        <v>73</v>
      </c>
      <c r="B117" s="51" t="s">
        <v>74</v>
      </c>
      <c r="C117" s="52">
        <v>3.0</v>
      </c>
      <c r="D117" s="52" t="s">
        <v>75</v>
      </c>
      <c r="E117" s="52">
        <v>15.0</v>
      </c>
      <c r="F117" s="53" t="s">
        <v>58</v>
      </c>
      <c r="G117" s="52">
        <v>5.0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55" t="s">
        <v>24</v>
      </c>
      <c r="B118" s="21"/>
      <c r="C118" s="21"/>
      <c r="D118" s="21"/>
      <c r="E118" s="19"/>
      <c r="F118" s="17" t="s">
        <v>19</v>
      </c>
      <c r="G118" s="56" t="s">
        <v>20</v>
      </c>
      <c r="H118" s="29">
        <f>SUM(G119:G123)</f>
        <v>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50">
        <v>1.0</v>
      </c>
      <c r="B119" s="57"/>
      <c r="C119" s="21"/>
      <c r="D119" s="21"/>
      <c r="E119" s="19"/>
      <c r="F119" s="53" t="s">
        <v>45</v>
      </c>
      <c r="G119" s="52" t="str">
        <f t="shared" ref="G119:G123" si="15">IF(B119&lt;&gt;"",3,"")</f>
        <v/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50">
        <v>2.0</v>
      </c>
      <c r="B120" s="57"/>
      <c r="C120" s="21"/>
      <c r="D120" s="21"/>
      <c r="E120" s="19"/>
      <c r="F120" s="53" t="s">
        <v>45</v>
      </c>
      <c r="G120" s="52" t="str">
        <f t="shared" si="15"/>
        <v/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50">
        <v>3.0</v>
      </c>
      <c r="B121" s="57"/>
      <c r="C121" s="21"/>
      <c r="D121" s="21"/>
      <c r="E121" s="19"/>
      <c r="F121" s="53" t="s">
        <v>45</v>
      </c>
      <c r="G121" s="52" t="str">
        <f t="shared" si="15"/>
        <v/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50">
        <v>4.0</v>
      </c>
      <c r="B122" s="57"/>
      <c r="C122" s="21"/>
      <c r="D122" s="21"/>
      <c r="E122" s="19"/>
      <c r="F122" s="53" t="s">
        <v>45</v>
      </c>
      <c r="G122" s="52" t="str">
        <f t="shared" si="15"/>
        <v/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50">
        <v>5.0</v>
      </c>
      <c r="B123" s="57"/>
      <c r="C123" s="21"/>
      <c r="D123" s="21"/>
      <c r="E123" s="19"/>
      <c r="F123" s="53" t="s">
        <v>45</v>
      </c>
      <c r="G123" s="52" t="str">
        <f t="shared" si="15"/>
        <v/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50" t="s">
        <v>76</v>
      </c>
      <c r="B124" s="51" t="s">
        <v>77</v>
      </c>
      <c r="C124" s="52">
        <v>1.0</v>
      </c>
      <c r="D124" s="52" t="s">
        <v>78</v>
      </c>
      <c r="E124" s="52">
        <v>10.0</v>
      </c>
      <c r="F124" s="53" t="s">
        <v>58</v>
      </c>
      <c r="G124" s="52">
        <v>10.0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55" t="s">
        <v>24</v>
      </c>
      <c r="B125" s="21"/>
      <c r="C125" s="21"/>
      <c r="D125" s="21"/>
      <c r="E125" s="19"/>
      <c r="F125" s="17" t="s">
        <v>19</v>
      </c>
      <c r="G125" s="56" t="s">
        <v>20</v>
      </c>
      <c r="H125" s="29">
        <f>SUM(G126:G135)</f>
        <v>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50">
        <v>1.0</v>
      </c>
      <c r="B126" s="57"/>
      <c r="C126" s="21"/>
      <c r="D126" s="21"/>
      <c r="E126" s="19"/>
      <c r="F126" s="53" t="s">
        <v>45</v>
      </c>
      <c r="G126" s="52" t="str">
        <f t="shared" ref="G126:G135" si="16">IF(B126&lt;&gt;"",1,"")</f>
        <v/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50">
        <v>2.0</v>
      </c>
      <c r="B127" s="57"/>
      <c r="C127" s="21"/>
      <c r="D127" s="21"/>
      <c r="E127" s="19"/>
      <c r="F127" s="53" t="s">
        <v>45</v>
      </c>
      <c r="G127" s="52" t="str">
        <f t="shared" si="16"/>
        <v/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50">
        <v>3.0</v>
      </c>
      <c r="B128" s="57"/>
      <c r="C128" s="21"/>
      <c r="D128" s="21"/>
      <c r="E128" s="19"/>
      <c r="F128" s="53" t="s">
        <v>45</v>
      </c>
      <c r="G128" s="52" t="str">
        <f t="shared" si="16"/>
        <v/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50">
        <v>4.0</v>
      </c>
      <c r="B129" s="57"/>
      <c r="C129" s="21"/>
      <c r="D129" s="21"/>
      <c r="E129" s="19"/>
      <c r="F129" s="53" t="s">
        <v>45</v>
      </c>
      <c r="G129" s="52" t="str">
        <f t="shared" si="16"/>
        <v/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50">
        <v>5.0</v>
      </c>
      <c r="B130" s="57"/>
      <c r="C130" s="21"/>
      <c r="D130" s="21"/>
      <c r="E130" s="19"/>
      <c r="F130" s="53" t="s">
        <v>45</v>
      </c>
      <c r="G130" s="52" t="str">
        <f t="shared" si="16"/>
        <v/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50">
        <v>6.0</v>
      </c>
      <c r="B131" s="57"/>
      <c r="C131" s="21"/>
      <c r="D131" s="21"/>
      <c r="E131" s="19"/>
      <c r="F131" s="53" t="s">
        <v>45</v>
      </c>
      <c r="G131" s="52" t="str">
        <f t="shared" si="16"/>
        <v/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50">
        <v>7.0</v>
      </c>
      <c r="B132" s="57"/>
      <c r="C132" s="21"/>
      <c r="D132" s="21"/>
      <c r="E132" s="19"/>
      <c r="F132" s="53" t="s">
        <v>45</v>
      </c>
      <c r="G132" s="52" t="str">
        <f t="shared" si="16"/>
        <v/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50">
        <v>8.0</v>
      </c>
      <c r="B133" s="57"/>
      <c r="C133" s="21"/>
      <c r="D133" s="21"/>
      <c r="E133" s="19"/>
      <c r="F133" s="53" t="s">
        <v>45</v>
      </c>
      <c r="G133" s="52" t="str">
        <f t="shared" si="16"/>
        <v/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50">
        <v>9.0</v>
      </c>
      <c r="B134" s="57"/>
      <c r="C134" s="21"/>
      <c r="D134" s="21"/>
      <c r="E134" s="19"/>
      <c r="F134" s="53" t="s">
        <v>45</v>
      </c>
      <c r="G134" s="52" t="str">
        <f t="shared" si="16"/>
        <v/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50">
        <v>10.0</v>
      </c>
      <c r="B135" s="57"/>
      <c r="C135" s="21"/>
      <c r="D135" s="21"/>
      <c r="E135" s="19"/>
      <c r="F135" s="53" t="s">
        <v>45</v>
      </c>
      <c r="G135" s="52" t="str">
        <f t="shared" si="16"/>
        <v/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54" t="s">
        <v>79</v>
      </c>
      <c r="B136" s="21"/>
      <c r="C136" s="21"/>
      <c r="D136" s="21"/>
      <c r="E136" s="21"/>
      <c r="F136" s="21"/>
      <c r="G136" s="1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50" t="s">
        <v>80</v>
      </c>
      <c r="B137" s="51" t="s">
        <v>81</v>
      </c>
      <c r="C137" s="52">
        <v>10.0</v>
      </c>
      <c r="D137" s="52" t="s">
        <v>82</v>
      </c>
      <c r="E137" s="52">
        <v>50.0</v>
      </c>
      <c r="F137" s="52" t="s">
        <v>83</v>
      </c>
      <c r="G137" s="52">
        <v>5.0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55" t="s">
        <v>24</v>
      </c>
      <c r="B138" s="21"/>
      <c r="C138" s="21"/>
      <c r="D138" s="21"/>
      <c r="E138" s="19"/>
      <c r="F138" s="17" t="s">
        <v>19</v>
      </c>
      <c r="G138" s="56" t="s">
        <v>20</v>
      </c>
      <c r="H138" s="29">
        <f>SUM(G139:G143)</f>
        <v>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50">
        <v>1.0</v>
      </c>
      <c r="B139" s="57"/>
      <c r="C139" s="21"/>
      <c r="D139" s="21"/>
      <c r="E139" s="19"/>
      <c r="F139" s="52" t="s">
        <v>45</v>
      </c>
      <c r="G139" s="52" t="str">
        <f t="shared" ref="G139:G143" si="17">IF(B139&lt;&gt;"",10,"")</f>
        <v/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50">
        <v>2.0</v>
      </c>
      <c r="B140" s="57"/>
      <c r="C140" s="21"/>
      <c r="D140" s="21"/>
      <c r="E140" s="19"/>
      <c r="F140" s="52" t="s">
        <v>45</v>
      </c>
      <c r="G140" s="52" t="str">
        <f t="shared" si="17"/>
        <v/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50">
        <v>3.0</v>
      </c>
      <c r="B141" s="57"/>
      <c r="C141" s="21"/>
      <c r="D141" s="21"/>
      <c r="E141" s="19"/>
      <c r="F141" s="52" t="s">
        <v>45</v>
      </c>
      <c r="G141" s="52" t="str">
        <f t="shared" si="17"/>
        <v/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50">
        <v>4.0</v>
      </c>
      <c r="B142" s="57"/>
      <c r="C142" s="21"/>
      <c r="D142" s="21"/>
      <c r="E142" s="19"/>
      <c r="F142" s="52" t="s">
        <v>45</v>
      </c>
      <c r="G142" s="52" t="str">
        <f t="shared" si="17"/>
        <v/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50">
        <v>5.0</v>
      </c>
      <c r="B143" s="57"/>
      <c r="C143" s="21"/>
      <c r="D143" s="21"/>
      <c r="E143" s="19"/>
      <c r="F143" s="52" t="s">
        <v>45</v>
      </c>
      <c r="G143" s="52" t="str">
        <f t="shared" si="17"/>
        <v/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50" t="s">
        <v>84</v>
      </c>
      <c r="B144" s="51" t="s">
        <v>85</v>
      </c>
      <c r="C144" s="52">
        <v>5.0</v>
      </c>
      <c r="D144" s="52" t="s">
        <v>82</v>
      </c>
      <c r="E144" s="52">
        <v>25.0</v>
      </c>
      <c r="F144" s="52" t="s">
        <v>83</v>
      </c>
      <c r="G144" s="52">
        <v>5.0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55" t="s">
        <v>24</v>
      </c>
      <c r="B145" s="21"/>
      <c r="C145" s="21"/>
      <c r="D145" s="21"/>
      <c r="E145" s="19"/>
      <c r="F145" s="17" t="s">
        <v>19</v>
      </c>
      <c r="G145" s="56" t="s">
        <v>20</v>
      </c>
      <c r="H145" s="29">
        <f>SUM(G146:G150)</f>
        <v>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50">
        <v>1.0</v>
      </c>
      <c r="B146" s="57"/>
      <c r="C146" s="21"/>
      <c r="D146" s="21"/>
      <c r="E146" s="19"/>
      <c r="F146" s="52" t="s">
        <v>45</v>
      </c>
      <c r="G146" s="52" t="str">
        <f t="shared" ref="G146:G150" si="18">IF(B146&lt;&gt;"",5,"")</f>
        <v/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50">
        <v>2.0</v>
      </c>
      <c r="B147" s="57"/>
      <c r="C147" s="21"/>
      <c r="D147" s="21"/>
      <c r="E147" s="19"/>
      <c r="F147" s="52" t="s">
        <v>45</v>
      </c>
      <c r="G147" s="52" t="str">
        <f t="shared" si="18"/>
        <v/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50">
        <v>3.0</v>
      </c>
      <c r="B148" s="57"/>
      <c r="C148" s="21"/>
      <c r="D148" s="21"/>
      <c r="E148" s="19"/>
      <c r="F148" s="52" t="s">
        <v>45</v>
      </c>
      <c r="G148" s="52" t="str">
        <f t="shared" si="18"/>
        <v/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50">
        <v>4.0</v>
      </c>
      <c r="B149" s="57"/>
      <c r="C149" s="21"/>
      <c r="D149" s="21"/>
      <c r="E149" s="19"/>
      <c r="F149" s="52" t="s">
        <v>45</v>
      </c>
      <c r="G149" s="52" t="str">
        <f t="shared" si="18"/>
        <v/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50">
        <v>5.0</v>
      </c>
      <c r="B150" s="57"/>
      <c r="C150" s="21"/>
      <c r="D150" s="21"/>
      <c r="E150" s="19"/>
      <c r="F150" s="52" t="s">
        <v>45</v>
      </c>
      <c r="G150" s="52" t="str">
        <f t="shared" si="18"/>
        <v/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50" t="s">
        <v>86</v>
      </c>
      <c r="B151" s="51" t="s">
        <v>87</v>
      </c>
      <c r="C151" s="52">
        <v>3.0</v>
      </c>
      <c r="D151" s="52" t="s">
        <v>82</v>
      </c>
      <c r="E151" s="52">
        <v>15.0</v>
      </c>
      <c r="F151" s="52" t="s">
        <v>83</v>
      </c>
      <c r="G151" s="52">
        <v>5.0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55" t="s">
        <v>24</v>
      </c>
      <c r="B152" s="21"/>
      <c r="C152" s="21"/>
      <c r="D152" s="21"/>
      <c r="E152" s="19"/>
      <c r="F152" s="17" t="s">
        <v>19</v>
      </c>
      <c r="G152" s="56" t="s">
        <v>20</v>
      </c>
      <c r="H152" s="29">
        <f>SUM(G153:G157)</f>
        <v>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50">
        <v>1.0</v>
      </c>
      <c r="B153" s="57"/>
      <c r="C153" s="21"/>
      <c r="D153" s="21"/>
      <c r="E153" s="19"/>
      <c r="F153" s="52" t="s">
        <v>45</v>
      </c>
      <c r="G153" s="52" t="str">
        <f t="shared" ref="G153:G157" si="19">IF(B153&lt;&gt;"",3,"")</f>
        <v/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50">
        <v>2.0</v>
      </c>
      <c r="B154" s="57"/>
      <c r="C154" s="21"/>
      <c r="D154" s="21"/>
      <c r="E154" s="19"/>
      <c r="F154" s="52" t="s">
        <v>45</v>
      </c>
      <c r="G154" s="52" t="str">
        <f t="shared" si="19"/>
        <v/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50">
        <v>3.0</v>
      </c>
      <c r="B155" s="57"/>
      <c r="C155" s="21"/>
      <c r="D155" s="21"/>
      <c r="E155" s="19"/>
      <c r="F155" s="52" t="s">
        <v>45</v>
      </c>
      <c r="G155" s="52" t="str">
        <f t="shared" si="19"/>
        <v/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50">
        <v>4.0</v>
      </c>
      <c r="B156" s="57"/>
      <c r="C156" s="21"/>
      <c r="D156" s="21"/>
      <c r="E156" s="19"/>
      <c r="F156" s="52" t="s">
        <v>45</v>
      </c>
      <c r="G156" s="52" t="str">
        <f t="shared" si="19"/>
        <v/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50">
        <v>5.0</v>
      </c>
      <c r="B157" s="57"/>
      <c r="C157" s="21"/>
      <c r="D157" s="21"/>
      <c r="E157" s="19"/>
      <c r="F157" s="52" t="s">
        <v>45</v>
      </c>
      <c r="G157" s="52" t="str">
        <f t="shared" si="19"/>
        <v/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50" t="s">
        <v>88</v>
      </c>
      <c r="B158" s="51" t="s">
        <v>89</v>
      </c>
      <c r="C158" s="52">
        <v>2.0</v>
      </c>
      <c r="D158" s="52" t="s">
        <v>82</v>
      </c>
      <c r="E158" s="52">
        <v>10.0</v>
      </c>
      <c r="F158" s="52" t="s">
        <v>83</v>
      </c>
      <c r="G158" s="52">
        <v>5.0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55" t="s">
        <v>24</v>
      </c>
      <c r="B159" s="21"/>
      <c r="C159" s="21"/>
      <c r="D159" s="21"/>
      <c r="E159" s="19"/>
      <c r="F159" s="17" t="s">
        <v>19</v>
      </c>
      <c r="G159" s="56" t="s">
        <v>20</v>
      </c>
      <c r="H159" s="29">
        <f>SUM(G160:G164)</f>
        <v>0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50">
        <v>1.0</v>
      </c>
      <c r="B160" s="57"/>
      <c r="C160" s="21"/>
      <c r="D160" s="21"/>
      <c r="E160" s="19"/>
      <c r="F160" s="52" t="s">
        <v>45</v>
      </c>
      <c r="G160" s="52" t="str">
        <f t="shared" ref="G160:G164" si="20">IF(B160&lt;&gt;"",2,"")</f>
        <v/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50">
        <v>2.0</v>
      </c>
      <c r="B161" s="57"/>
      <c r="C161" s="21"/>
      <c r="D161" s="21"/>
      <c r="E161" s="19"/>
      <c r="F161" s="52" t="s">
        <v>45</v>
      </c>
      <c r="G161" s="52" t="str">
        <f t="shared" si="20"/>
        <v/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50">
        <v>3.0</v>
      </c>
      <c r="B162" s="57"/>
      <c r="C162" s="21"/>
      <c r="D162" s="21"/>
      <c r="E162" s="19"/>
      <c r="F162" s="52" t="s">
        <v>45</v>
      </c>
      <c r="G162" s="52" t="str">
        <f t="shared" si="20"/>
        <v/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50">
        <v>4.0</v>
      </c>
      <c r="B163" s="57"/>
      <c r="C163" s="21"/>
      <c r="D163" s="21"/>
      <c r="E163" s="19"/>
      <c r="F163" s="52" t="s">
        <v>45</v>
      </c>
      <c r="G163" s="52" t="str">
        <f t="shared" si="20"/>
        <v/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50">
        <v>5.0</v>
      </c>
      <c r="B164" s="57"/>
      <c r="C164" s="21"/>
      <c r="D164" s="21"/>
      <c r="E164" s="19"/>
      <c r="F164" s="52" t="s">
        <v>45</v>
      </c>
      <c r="G164" s="52" t="str">
        <f t="shared" si="20"/>
        <v/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50" t="s">
        <v>90</v>
      </c>
      <c r="B165" s="51" t="s">
        <v>91</v>
      </c>
      <c r="C165" s="52">
        <v>2.0</v>
      </c>
      <c r="D165" s="52" t="s">
        <v>82</v>
      </c>
      <c r="E165" s="52">
        <v>10.0</v>
      </c>
      <c r="F165" s="52" t="s">
        <v>83</v>
      </c>
      <c r="G165" s="52">
        <v>5.0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55" t="s">
        <v>24</v>
      </c>
      <c r="B166" s="21"/>
      <c r="C166" s="21"/>
      <c r="D166" s="21"/>
      <c r="E166" s="19"/>
      <c r="F166" s="17" t="s">
        <v>19</v>
      </c>
      <c r="G166" s="56" t="s">
        <v>20</v>
      </c>
      <c r="H166" s="29">
        <f>SUM(G167:G171)</f>
        <v>0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50">
        <v>1.0</v>
      </c>
      <c r="B167" s="57"/>
      <c r="C167" s="21"/>
      <c r="D167" s="21"/>
      <c r="E167" s="19"/>
      <c r="F167" s="52" t="s">
        <v>45</v>
      </c>
      <c r="G167" s="52" t="str">
        <f t="shared" ref="G167:G171" si="21">IF(B167&lt;&gt;"",2,"")</f>
        <v/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50">
        <v>2.0</v>
      </c>
      <c r="B168" s="57"/>
      <c r="C168" s="21"/>
      <c r="D168" s="21"/>
      <c r="E168" s="19"/>
      <c r="F168" s="52" t="s">
        <v>45</v>
      </c>
      <c r="G168" s="52" t="str">
        <f t="shared" si="21"/>
        <v/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50">
        <v>3.0</v>
      </c>
      <c r="B169" s="57"/>
      <c r="C169" s="21"/>
      <c r="D169" s="21"/>
      <c r="E169" s="19"/>
      <c r="F169" s="52" t="s">
        <v>45</v>
      </c>
      <c r="G169" s="52" t="str">
        <f t="shared" si="21"/>
        <v/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50">
        <v>4.0</v>
      </c>
      <c r="B170" s="57"/>
      <c r="C170" s="21"/>
      <c r="D170" s="21"/>
      <c r="E170" s="19"/>
      <c r="F170" s="52" t="s">
        <v>45</v>
      </c>
      <c r="G170" s="52" t="str">
        <f t="shared" si="21"/>
        <v/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50">
        <v>5.0</v>
      </c>
      <c r="B171" s="57"/>
      <c r="C171" s="21"/>
      <c r="D171" s="21"/>
      <c r="E171" s="19"/>
      <c r="F171" s="52" t="s">
        <v>45</v>
      </c>
      <c r="G171" s="52" t="str">
        <f t="shared" si="21"/>
        <v/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50" t="s">
        <v>92</v>
      </c>
      <c r="B172" s="51" t="s">
        <v>93</v>
      </c>
      <c r="C172" s="52">
        <v>2.0</v>
      </c>
      <c r="D172" s="52" t="s">
        <v>82</v>
      </c>
      <c r="E172" s="52">
        <v>10.0</v>
      </c>
      <c r="F172" s="52" t="s">
        <v>83</v>
      </c>
      <c r="G172" s="52">
        <v>5.0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55" t="s">
        <v>24</v>
      </c>
      <c r="B173" s="21"/>
      <c r="C173" s="21"/>
      <c r="D173" s="21"/>
      <c r="E173" s="19"/>
      <c r="F173" s="17" t="s">
        <v>19</v>
      </c>
      <c r="G173" s="56" t="s">
        <v>20</v>
      </c>
      <c r="H173" s="29">
        <f>SUM(G174:G178)</f>
        <v>0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50">
        <v>1.0</v>
      </c>
      <c r="B174" s="57"/>
      <c r="C174" s="21"/>
      <c r="D174" s="21"/>
      <c r="E174" s="19"/>
      <c r="F174" s="52" t="s">
        <v>45</v>
      </c>
      <c r="G174" s="52" t="str">
        <f t="shared" ref="G174:G178" si="22">IF(B174&lt;&gt;"",2,"")</f>
        <v/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50">
        <v>2.0</v>
      </c>
      <c r="B175" s="57"/>
      <c r="C175" s="21"/>
      <c r="D175" s="21"/>
      <c r="E175" s="19"/>
      <c r="F175" s="52" t="s">
        <v>45</v>
      </c>
      <c r="G175" s="52" t="str">
        <f t="shared" si="22"/>
        <v/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50">
        <v>3.0</v>
      </c>
      <c r="B176" s="57"/>
      <c r="C176" s="21"/>
      <c r="D176" s="21"/>
      <c r="E176" s="19"/>
      <c r="F176" s="52" t="s">
        <v>45</v>
      </c>
      <c r="G176" s="52" t="str">
        <f t="shared" si="22"/>
        <v/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50">
        <v>4.0</v>
      </c>
      <c r="B177" s="57"/>
      <c r="C177" s="21"/>
      <c r="D177" s="21"/>
      <c r="E177" s="19"/>
      <c r="F177" s="52" t="s">
        <v>45</v>
      </c>
      <c r="G177" s="52" t="str">
        <f t="shared" si="22"/>
        <v/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50">
        <v>5.0</v>
      </c>
      <c r="B178" s="57"/>
      <c r="C178" s="21"/>
      <c r="D178" s="21"/>
      <c r="E178" s="19"/>
      <c r="F178" s="52" t="s">
        <v>45</v>
      </c>
      <c r="G178" s="52" t="str">
        <f t="shared" si="22"/>
        <v/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5">
    <mergeCell ref="A61:G61"/>
    <mergeCell ref="A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G74"/>
    <mergeCell ref="A76:E76"/>
    <mergeCell ref="B77:E77"/>
    <mergeCell ref="B78:E78"/>
    <mergeCell ref="A80:E80"/>
    <mergeCell ref="B81:E81"/>
    <mergeCell ref="B82:E82"/>
    <mergeCell ref="A84:E84"/>
    <mergeCell ref="B85:E85"/>
    <mergeCell ref="B86:E86"/>
    <mergeCell ref="B87:E87"/>
    <mergeCell ref="B88:E88"/>
    <mergeCell ref="A90:E90"/>
    <mergeCell ref="B91:E91"/>
    <mergeCell ref="B92:E92"/>
    <mergeCell ref="A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A118:E118"/>
    <mergeCell ref="B119:E119"/>
    <mergeCell ref="B120:E120"/>
    <mergeCell ref="B121:E121"/>
    <mergeCell ref="B122:E122"/>
    <mergeCell ref="B123:E123"/>
    <mergeCell ref="A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A136:G136"/>
    <mergeCell ref="A138:E138"/>
    <mergeCell ref="B139:E139"/>
    <mergeCell ref="B140:E140"/>
    <mergeCell ref="B141:E141"/>
    <mergeCell ref="B142:E142"/>
    <mergeCell ref="B143:E143"/>
    <mergeCell ref="A145:E145"/>
    <mergeCell ref="B146:E146"/>
    <mergeCell ref="B147:E147"/>
    <mergeCell ref="B148:E148"/>
    <mergeCell ref="B149:E149"/>
    <mergeCell ref="B150:E150"/>
    <mergeCell ref="A152:E152"/>
    <mergeCell ref="B153:E153"/>
    <mergeCell ref="B154:E154"/>
    <mergeCell ref="B155:E155"/>
    <mergeCell ref="B156:E156"/>
    <mergeCell ref="B157:E157"/>
    <mergeCell ref="A159:E159"/>
    <mergeCell ref="B160:E160"/>
    <mergeCell ref="B161:E161"/>
    <mergeCell ref="B162:E162"/>
    <mergeCell ref="B163:E163"/>
    <mergeCell ref="B164:E164"/>
    <mergeCell ref="B174:E174"/>
    <mergeCell ref="B175:E175"/>
    <mergeCell ref="B176:E176"/>
    <mergeCell ref="B177:E177"/>
    <mergeCell ref="B178:E178"/>
    <mergeCell ref="A166:E166"/>
    <mergeCell ref="B167:E167"/>
    <mergeCell ref="B168:E168"/>
    <mergeCell ref="B169:E169"/>
    <mergeCell ref="B170:E170"/>
    <mergeCell ref="B171:E171"/>
    <mergeCell ref="A173:E173"/>
    <mergeCell ref="B8:F8"/>
    <mergeCell ref="C12:D12"/>
    <mergeCell ref="A13:G13"/>
    <mergeCell ref="A15:E15"/>
    <mergeCell ref="B16:E16"/>
    <mergeCell ref="B17:E17"/>
    <mergeCell ref="B18:E18"/>
    <mergeCell ref="B19:E19"/>
    <mergeCell ref="A21:E21"/>
    <mergeCell ref="B22:E22"/>
    <mergeCell ref="B23:E23"/>
    <mergeCell ref="B24:E24"/>
    <mergeCell ref="B25:E25"/>
    <mergeCell ref="A27:E27"/>
    <mergeCell ref="B28:E28"/>
    <mergeCell ref="B29:E29"/>
    <mergeCell ref="A31:E31"/>
    <mergeCell ref="B32:E32"/>
    <mergeCell ref="B33:E33"/>
    <mergeCell ref="B34:E34"/>
    <mergeCell ref="B35:E35"/>
    <mergeCell ref="B36:E36"/>
    <mergeCell ref="A37:G37"/>
    <mergeCell ref="A39:E39"/>
    <mergeCell ref="B40:E40"/>
    <mergeCell ref="B41:E41"/>
    <mergeCell ref="A42:G42"/>
    <mergeCell ref="A44:E44"/>
    <mergeCell ref="B45:E45"/>
    <mergeCell ref="B46:E46"/>
    <mergeCell ref="B47:E47"/>
    <mergeCell ref="B48:E48"/>
    <mergeCell ref="A50:E50"/>
    <mergeCell ref="B51:E51"/>
    <mergeCell ref="B52:E52"/>
    <mergeCell ref="B53:E53"/>
    <mergeCell ref="B54:E54"/>
    <mergeCell ref="A56:E56"/>
    <mergeCell ref="B57:E57"/>
    <mergeCell ref="B58:E58"/>
    <mergeCell ref="B59:E59"/>
    <mergeCell ref="B60:E60"/>
    <mergeCell ref="B109:E109"/>
    <mergeCell ref="A111:E111"/>
    <mergeCell ref="B112:E112"/>
    <mergeCell ref="B113:E113"/>
    <mergeCell ref="B114:E114"/>
    <mergeCell ref="B115:E115"/>
    <mergeCell ref="B116:E116"/>
  </mergeCells>
  <printOptions/>
  <pageMargins bottom="1.025" footer="0.0" header="0.0" left="0.7875" right="0.7875" top="0.39375"/>
  <pageSetup paperSize="9" orientation="portrait"/>
  <headerFooter>
    <oddFooter>&amp;Cpág. &amp;P de &amp;R&amp;D     &amp;T</oddFooter>
  </headerFooter>
  <drawing r:id="rId2"/>
  <legacyDrawing r:id="rId3"/>
</worksheet>
</file>